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0D3CB73C-512C-7A42-98F4-9BEDFD369405}" xr6:coauthVersionLast="47" xr6:coauthVersionMax="47" xr10:uidLastSave="{00000000-0000-0000-0000-000000000000}"/>
  <bookViews>
    <workbookView xWindow="25600" yWindow="0" windowWidth="38400" windowHeight="21600" xr2:uid="{00000000-000D-0000-FFFF-FFFF00000000}"/>
  </bookViews>
  <sheets>
    <sheet name="Urlaubsplaner" sheetId="1" r:id="rId1"/>
  </sheets>
  <definedNames>
    <definedName name="_xlnm._FilterDatabase" localSheetId="0" hidden="1">Urlaubsplaner!$H$48:$H$48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G13" i="1" l="1"/>
  <c r="E13" i="1" l="1"/>
  <c r="F13" i="1" s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  <c r="BP12" i="1" s="1"/>
  <c r="BQ12" i="1" s="1"/>
  <c r="BR12" i="1" s="1"/>
  <c r="BS12" i="1" s="1"/>
  <c r="BT12" i="1" s="1"/>
  <c r="BU12" i="1" s="1"/>
  <c r="BV12" i="1" s="1"/>
  <c r="BW12" i="1" s="1"/>
  <c r="BX12" i="1" s="1"/>
  <c r="BY12" i="1" s="1"/>
  <c r="BZ12" i="1" s="1"/>
  <c r="CA12" i="1" s="1"/>
  <c r="CB12" i="1" s="1"/>
  <c r="CC12" i="1" s="1"/>
  <c r="CD12" i="1" s="1"/>
  <c r="CE12" i="1" s="1"/>
  <c r="CF12" i="1" s="1"/>
  <c r="CG12" i="1" s="1"/>
  <c r="CH12" i="1" s="1"/>
  <c r="CI12" i="1" s="1"/>
  <c r="CJ12" i="1" s="1"/>
  <c r="CK12" i="1" s="1"/>
  <c r="CL12" i="1" s="1"/>
  <c r="CM12" i="1" s="1"/>
  <c r="CN12" i="1" s="1"/>
  <c r="CO12" i="1" s="1"/>
  <c r="CP12" i="1" s="1"/>
  <c r="CQ12" i="1" s="1"/>
  <c r="CR12" i="1" s="1"/>
  <c r="CS12" i="1" s="1"/>
  <c r="CT12" i="1" s="1"/>
  <c r="CU12" i="1" s="1"/>
  <c r="CV12" i="1" s="1"/>
  <c r="CW12" i="1" s="1"/>
  <c r="CX12" i="1" s="1"/>
  <c r="CY12" i="1" s="1"/>
  <c r="CZ12" i="1" s="1"/>
  <c r="DA12" i="1" s="1"/>
  <c r="DB12" i="1" s="1"/>
  <c r="DC12" i="1" s="1"/>
  <c r="DD12" i="1" s="1"/>
  <c r="DE12" i="1" s="1"/>
  <c r="DF12" i="1" s="1"/>
  <c r="DG12" i="1" s="1"/>
  <c r="DH12" i="1" s="1"/>
  <c r="DI12" i="1" s="1"/>
  <c r="DJ12" i="1" s="1"/>
  <c r="DK12" i="1" s="1"/>
  <c r="DL12" i="1" s="1"/>
  <c r="DM12" i="1" s="1"/>
  <c r="DN12" i="1" s="1"/>
  <c r="DO12" i="1" s="1"/>
  <c r="DP12" i="1" s="1"/>
  <c r="DQ12" i="1" s="1"/>
  <c r="DR12" i="1" s="1"/>
  <c r="DS12" i="1" s="1"/>
  <c r="DT12" i="1" s="1"/>
  <c r="DU12" i="1" s="1"/>
  <c r="DV12" i="1" s="1"/>
  <c r="DW12" i="1" s="1"/>
  <c r="DX12" i="1" s="1"/>
  <c r="DY12" i="1" s="1"/>
  <c r="DZ12" i="1" s="1"/>
  <c r="EA12" i="1" s="1"/>
  <c r="EB12" i="1" s="1"/>
  <c r="EC12" i="1" s="1"/>
  <c r="ED12" i="1" s="1"/>
  <c r="EE12" i="1" s="1"/>
  <c r="EF12" i="1" s="1"/>
  <c r="EG12" i="1" s="1"/>
  <c r="EH12" i="1" s="1"/>
  <c r="EI12" i="1" s="1"/>
  <c r="EJ12" i="1" s="1"/>
  <c r="EK12" i="1" s="1"/>
  <c r="EL12" i="1" s="1"/>
  <c r="EM12" i="1" s="1"/>
  <c r="EN12" i="1" s="1"/>
  <c r="EO12" i="1" s="1"/>
  <c r="EP12" i="1" s="1"/>
  <c r="EQ12" i="1" s="1"/>
  <c r="ER12" i="1" s="1"/>
  <c r="ES12" i="1" s="1"/>
  <c r="ET12" i="1" s="1"/>
  <c r="EU12" i="1" s="1"/>
  <c r="EV12" i="1" s="1"/>
  <c r="EW12" i="1" s="1"/>
  <c r="EX12" i="1" s="1"/>
  <c r="EY12" i="1" s="1"/>
  <c r="EZ12" i="1" s="1"/>
  <c r="FA12" i="1" s="1"/>
  <c r="FB12" i="1" s="1"/>
  <c r="FC12" i="1" s="1"/>
  <c r="FD12" i="1" s="1"/>
  <c r="FE12" i="1" s="1"/>
  <c r="FF12" i="1" s="1"/>
  <c r="FG12" i="1" s="1"/>
  <c r="FH12" i="1" s="1"/>
  <c r="FI12" i="1" s="1"/>
  <c r="FJ12" i="1" s="1"/>
  <c r="FK12" i="1" s="1"/>
  <c r="FL12" i="1" s="1"/>
  <c r="FM12" i="1" s="1"/>
  <c r="FN12" i="1" s="1"/>
  <c r="FO12" i="1" s="1"/>
  <c r="FP12" i="1" s="1"/>
  <c r="FQ12" i="1" s="1"/>
  <c r="FR12" i="1" s="1"/>
  <c r="FS12" i="1" s="1"/>
  <c r="FT12" i="1" s="1"/>
  <c r="FU12" i="1" s="1"/>
  <c r="FV12" i="1" s="1"/>
  <c r="FW12" i="1" s="1"/>
  <c r="FX12" i="1" s="1"/>
  <c r="FY12" i="1" s="1"/>
  <c r="FZ12" i="1" s="1"/>
  <c r="GA12" i="1" s="1"/>
  <c r="GB12" i="1" s="1"/>
  <c r="GC12" i="1" s="1"/>
  <c r="GD12" i="1" s="1"/>
  <c r="GE12" i="1" s="1"/>
  <c r="GF12" i="1" s="1"/>
  <c r="GG12" i="1" s="1"/>
  <c r="GH12" i="1" s="1"/>
  <c r="GI12" i="1" s="1"/>
  <c r="GJ12" i="1" s="1"/>
  <c r="GK12" i="1" s="1"/>
  <c r="GL12" i="1" s="1"/>
  <c r="GM12" i="1" s="1"/>
  <c r="GN12" i="1" s="1"/>
  <c r="GO12" i="1" s="1"/>
  <c r="GP12" i="1" s="1"/>
  <c r="GQ12" i="1" s="1"/>
  <c r="GR12" i="1" s="1"/>
  <c r="GS12" i="1" s="1"/>
  <c r="GT12" i="1" s="1"/>
  <c r="GU12" i="1" s="1"/>
  <c r="GV12" i="1" s="1"/>
  <c r="GW12" i="1" s="1"/>
  <c r="GX12" i="1" s="1"/>
  <c r="GY12" i="1" s="1"/>
  <c r="GZ12" i="1" s="1"/>
  <c r="HA12" i="1" s="1"/>
  <c r="HB12" i="1" s="1"/>
  <c r="HC12" i="1" s="1"/>
  <c r="HD12" i="1" s="1"/>
  <c r="HE12" i="1" s="1"/>
  <c r="HF12" i="1" s="1"/>
  <c r="HG12" i="1" s="1"/>
  <c r="HH12" i="1" s="1"/>
  <c r="HI12" i="1" s="1"/>
  <c r="HJ12" i="1" s="1"/>
  <c r="HK12" i="1" s="1"/>
  <c r="HL12" i="1" s="1"/>
  <c r="HM12" i="1" s="1"/>
  <c r="HN12" i="1" s="1"/>
  <c r="HO12" i="1" s="1"/>
  <c r="HP12" i="1" s="1"/>
  <c r="HQ12" i="1" s="1"/>
  <c r="HR12" i="1" s="1"/>
  <c r="HS12" i="1" s="1"/>
  <c r="HT12" i="1" s="1"/>
  <c r="HU12" i="1" s="1"/>
  <c r="HV12" i="1" s="1"/>
  <c r="HW12" i="1" s="1"/>
  <c r="HX12" i="1" s="1"/>
  <c r="HY12" i="1" s="1"/>
  <c r="HZ12" i="1" s="1"/>
  <c r="IA12" i="1" s="1"/>
  <c r="IB12" i="1" s="1"/>
  <c r="IC12" i="1" s="1"/>
  <c r="ID12" i="1" s="1"/>
  <c r="IE12" i="1" s="1"/>
  <c r="IF12" i="1" s="1"/>
  <c r="IG12" i="1" s="1"/>
  <c r="IH12" i="1" s="1"/>
  <c r="II12" i="1" s="1"/>
  <c r="IJ12" i="1" s="1"/>
  <c r="IK12" i="1" s="1"/>
  <c r="IL12" i="1" s="1"/>
  <c r="IM12" i="1" s="1"/>
  <c r="IN12" i="1" s="1"/>
  <c r="IO12" i="1" s="1"/>
  <c r="IP12" i="1" s="1"/>
  <c r="IQ12" i="1" s="1"/>
  <c r="IR12" i="1" s="1"/>
  <c r="IS12" i="1" s="1"/>
  <c r="IT12" i="1" s="1"/>
  <c r="IU12" i="1" s="1"/>
  <c r="IV12" i="1" s="1"/>
  <c r="IW12" i="1" s="1"/>
  <c r="IX12" i="1" s="1"/>
  <c r="IY12" i="1" s="1"/>
  <c r="IZ12" i="1" s="1"/>
  <c r="JA12" i="1" s="1"/>
  <c r="JB12" i="1" s="1"/>
  <c r="JC12" i="1" s="1"/>
  <c r="JD12" i="1" s="1"/>
  <c r="JE12" i="1" s="1"/>
  <c r="JF12" i="1" s="1"/>
  <c r="JG12" i="1" s="1"/>
  <c r="JH12" i="1" s="1"/>
  <c r="JI12" i="1" s="1"/>
  <c r="JJ12" i="1" s="1"/>
  <c r="JK12" i="1" s="1"/>
  <c r="JL12" i="1" s="1"/>
  <c r="JM12" i="1" s="1"/>
  <c r="JN12" i="1" s="1"/>
  <c r="JO12" i="1" s="1"/>
  <c r="JP12" i="1" s="1"/>
  <c r="JQ12" i="1" s="1"/>
  <c r="JR12" i="1" s="1"/>
  <c r="JS12" i="1" s="1"/>
  <c r="JT12" i="1" s="1"/>
  <c r="JU12" i="1" s="1"/>
  <c r="JV12" i="1" s="1"/>
  <c r="JW12" i="1" s="1"/>
  <c r="JX12" i="1" s="1"/>
  <c r="JY12" i="1" s="1"/>
  <c r="JZ12" i="1" s="1"/>
  <c r="KA12" i="1" s="1"/>
  <c r="KB12" i="1" s="1"/>
  <c r="KC12" i="1" s="1"/>
  <c r="KD12" i="1" s="1"/>
  <c r="KE12" i="1" s="1"/>
  <c r="KF12" i="1" s="1"/>
  <c r="KG12" i="1" s="1"/>
  <c r="KH12" i="1" s="1"/>
  <c r="KI12" i="1" s="1"/>
  <c r="KJ12" i="1" s="1"/>
  <c r="KK12" i="1" s="1"/>
  <c r="KL12" i="1" s="1"/>
  <c r="KM12" i="1" s="1"/>
  <c r="KN12" i="1" s="1"/>
  <c r="KO12" i="1" s="1"/>
  <c r="KP12" i="1" s="1"/>
  <c r="KQ12" i="1" s="1"/>
  <c r="KR12" i="1" s="1"/>
  <c r="KS12" i="1" s="1"/>
  <c r="KT12" i="1" s="1"/>
  <c r="KU12" i="1" s="1"/>
  <c r="KV12" i="1" s="1"/>
  <c r="KW12" i="1" s="1"/>
  <c r="KX12" i="1" s="1"/>
  <c r="KY12" i="1" s="1"/>
  <c r="KZ12" i="1" s="1"/>
  <c r="LA12" i="1" s="1"/>
  <c r="LB12" i="1" s="1"/>
  <c r="LC12" i="1" s="1"/>
  <c r="LD12" i="1" s="1"/>
  <c r="LE12" i="1" s="1"/>
  <c r="LF12" i="1" s="1"/>
  <c r="LG12" i="1" s="1"/>
  <c r="LH12" i="1" s="1"/>
  <c r="LI12" i="1" s="1"/>
  <c r="LJ12" i="1" s="1"/>
  <c r="LK12" i="1" s="1"/>
  <c r="LL12" i="1" s="1"/>
  <c r="LM12" i="1" s="1"/>
  <c r="LN12" i="1" s="1"/>
  <c r="LO12" i="1" s="1"/>
  <c r="LP12" i="1" s="1"/>
  <c r="LQ12" i="1" s="1"/>
  <c r="LR12" i="1" s="1"/>
  <c r="LS12" i="1" s="1"/>
  <c r="LT12" i="1" s="1"/>
  <c r="LU12" i="1" s="1"/>
  <c r="LV12" i="1" s="1"/>
  <c r="LW12" i="1" s="1"/>
  <c r="LX12" i="1" s="1"/>
  <c r="LY12" i="1" s="1"/>
  <c r="LZ12" i="1" s="1"/>
  <c r="MA12" i="1" s="1"/>
  <c r="MB12" i="1" s="1"/>
  <c r="MC12" i="1" s="1"/>
  <c r="MD12" i="1" s="1"/>
  <c r="ME12" i="1" s="1"/>
  <c r="MF12" i="1" s="1"/>
  <c r="MG12" i="1" s="1"/>
  <c r="MH12" i="1" s="1"/>
  <c r="MI12" i="1" s="1"/>
  <c r="MJ12" i="1" s="1"/>
  <c r="MK12" i="1" s="1"/>
  <c r="ML12" i="1" s="1"/>
  <c r="MM12" i="1" s="1"/>
  <c r="MN12" i="1" s="1"/>
  <c r="MO12" i="1" s="1"/>
  <c r="MP12" i="1" s="1"/>
  <c r="MQ12" i="1" s="1"/>
  <c r="MR12" i="1" s="1"/>
  <c r="MS12" i="1" s="1"/>
  <c r="MT12" i="1" s="1"/>
  <c r="MU12" i="1" s="1"/>
  <c r="MV12" i="1" s="1"/>
  <c r="MW12" i="1" s="1"/>
  <c r="MX12" i="1" s="1"/>
  <c r="MY12" i="1" s="1"/>
  <c r="MZ12" i="1" s="1"/>
  <c r="NA12" i="1" s="1"/>
  <c r="NB12" i="1" s="1"/>
  <c r="NC12" i="1" s="1"/>
  <c r="ND12" i="1" s="1"/>
  <c r="NE12" i="1" s="1"/>
  <c r="NF12" i="1" s="1"/>
  <c r="NG12" i="1" s="1"/>
  <c r="NH12" i="1" s="1"/>
  <c r="H10" i="1" l="1"/>
  <c r="E42" i="1"/>
  <c r="CT10" i="1" l="1"/>
  <c r="MD10" i="1"/>
  <c r="HL10" i="1"/>
  <c r="AM10" i="1"/>
  <c r="KZ10" i="1"/>
  <c r="GG10" i="1"/>
  <c r="BO10" i="1"/>
  <c r="DX10" i="1"/>
  <c r="JU10" i="1"/>
  <c r="FC10" i="1"/>
  <c r="IQ10" i="1"/>
</calcChain>
</file>

<file path=xl/sharedStrings.xml><?xml version="1.0" encoding="utf-8"?>
<sst xmlns="http://schemas.openxmlformats.org/spreadsheetml/2006/main" count="69" uniqueCount="48">
  <si>
    <t>Name</t>
  </si>
  <si>
    <t>Urlaubsplaner</t>
  </si>
  <si>
    <t>max. Urlaubstage</t>
  </si>
  <si>
    <t>aus Vorjahr</t>
  </si>
  <si>
    <t>Resturlaub</t>
  </si>
  <si>
    <t>Krankheitstage</t>
  </si>
  <si>
    <t>Januar</t>
  </si>
  <si>
    <t>Jahr:</t>
  </si>
  <si>
    <t>u</t>
  </si>
  <si>
    <t>k</t>
  </si>
  <si>
    <t>Februar</t>
  </si>
  <si>
    <t>Gesamter Urlaub</t>
  </si>
  <si>
    <t>Tyson Correa</t>
  </si>
  <si>
    <t>Agata Dyer</t>
  </si>
  <si>
    <t>Khadijah Mccray</t>
  </si>
  <si>
    <t>Bertram Ball</t>
  </si>
  <si>
    <t>Connah Stokes</t>
  </si>
  <si>
    <t>Saxon Peters</t>
  </si>
  <si>
    <t>Elsa Burks</t>
  </si>
  <si>
    <t>Carolina Ryder</t>
  </si>
  <si>
    <t>Bryony Franks</t>
  </si>
  <si>
    <t>Carlo Coleman</t>
  </si>
  <si>
    <t>Anish Markham</t>
  </si>
  <si>
    <t>Priya Cano</t>
  </si>
  <si>
    <t>Mohamad Ferreira</t>
  </si>
  <si>
    <t>Jarrod Meyers</t>
  </si>
  <si>
    <t>Kaila Daniels</t>
  </si>
  <si>
    <t>Graham Ortega</t>
  </si>
  <si>
    <t>Aden Browning</t>
  </si>
  <si>
    <t>Ayoub Christie</t>
  </si>
  <si>
    <t>Lilly-Mae Valenzuela</t>
  </si>
  <si>
    <t>Roy Zhang</t>
  </si>
  <si>
    <t>k=Krank</t>
  </si>
  <si>
    <t>u=Urlaub</t>
  </si>
  <si>
    <t>Automatische Berechnung</t>
  </si>
  <si>
    <t>Manuelle Eingabe</t>
  </si>
  <si>
    <t>Beginnend ab: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</si>
  <si>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</si>
  <si>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</si>
  <si>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</si>
  <si>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</si>
  <si>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</si>
  <si>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</si>
  <si>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</si>
  <si>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</si>
  <si>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</si>
  <si>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</si>
  <si>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Legende: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</si>
</sst>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mmmm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1D3654"/>
      <name val="Poppins Regular"/>
    </font>
    <font>
      <sz val="10"/>
      <color rgb="FF0FBC9B"/>
      <name val="Poppins Regular"/>
    </font>
    <font>
      <sz val="10"/>
      <color rgb="FF1D3654"/>
      <name val="Poppins Regular"/>
    </font>
    <font>
      <u/>
      <sz val="10"/>
      <color rgb="FF1D3654"/>
      <name val="Poppins Regular"/>
    </font>
    <font>
      <b/>
      <sz val="10"/>
      <color rgb="FF1D3654"/>
      <name val="Poppins Regular"/>
    </font>
    <font>
      <b/>
      <sz val="10"/>
      <color rgb="FF0FBC9B"/>
      <name val="Poppins Regular"/>
    </font>
    <font>
      <sz val="10"/>
      <color rgb="FF3A8DD4"/>
      <name val="Poppins Regular"/>
    </font>
    <font>
      <sz val="10"/>
      <color rgb="FF1D3654"/>
      <name val="Helvetica"/>
      <family val="2"/>
    </font>
    <font>
      <sz val="10"/>
      <color theme="0"/>
      <name val="Poppins Regula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1D365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/>
      <right style="medium">
        <color rgb="FF0FBC9B"/>
      </right>
      <top/>
      <bottom style="medium">
        <color rgb="FF0FBC9B"/>
      </bottom>
      <diagonal/>
    </border>
    <border>
      <left style="medium">
        <color rgb="FF0FBC9B"/>
      </left>
      <right/>
      <top/>
      <bottom style="thin">
        <color rgb="FF0FBC9B"/>
      </bottom>
      <diagonal/>
    </border>
    <border>
      <left/>
      <right/>
      <top/>
      <bottom style="thin">
        <color rgb="FF0FBC9B"/>
      </bottom>
      <diagonal/>
    </border>
    <border>
      <left/>
      <right style="medium">
        <color rgb="FF0FBC9B"/>
      </right>
      <top/>
      <bottom style="thin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3A8DD4"/>
      </right>
      <top/>
      <bottom/>
      <diagonal/>
    </border>
    <border>
      <left/>
      <right style="medium">
        <color rgb="FF3A8DD4"/>
      </right>
      <top/>
      <bottom style="medium">
        <color rgb="FF3A8DD4"/>
      </bottom>
      <diagonal/>
    </border>
    <border>
      <left/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/>
      <right/>
      <top/>
      <bottom style="medium">
        <color rgb="FF3A8DD4"/>
      </bottom>
      <diagonal/>
    </border>
    <border>
      <left/>
      <right/>
      <top style="medium">
        <color rgb="FF3A8DD4"/>
      </top>
      <bottom style="medium">
        <color rgb="FF3A8DD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5" fillId="0" borderId="0" xfId="1" applyFont="1" applyProtection="1">
      <protection locked="0"/>
    </xf>
    <xf numFmtId="0" fontId="9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Border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4" fillId="2" borderId="0" xfId="0" applyFont="1" applyFill="1" applyAlignment="1" applyProtection="1">
      <alignment wrapText="1"/>
    </xf>
    <xf numFmtId="0" fontId="8" fillId="0" borderId="0" xfId="0" applyFont="1" applyProtection="1"/>
    <xf numFmtId="0" fontId="4" fillId="0" borderId="0" xfId="0" applyFont="1" applyBorder="1" applyProtection="1"/>
    <xf numFmtId="0" fontId="10" fillId="0" borderId="0" xfId="0" applyFont="1" applyProtection="1"/>
    <xf numFmtId="0" fontId="4" fillId="0" borderId="1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2" xfId="0" applyFont="1" applyBorder="1" applyProtection="1"/>
    <xf numFmtId="0" fontId="10" fillId="3" borderId="0" xfId="0" applyFont="1" applyFill="1" applyBorder="1" applyAlignment="1" applyProtection="1">
      <alignment horizontal="left"/>
    </xf>
    <xf numFmtId="0" fontId="10" fillId="3" borderId="8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left"/>
    </xf>
    <xf numFmtId="165" fontId="4" fillId="0" borderId="0" xfId="0" applyNumberFormat="1" applyFont="1" applyProtection="1"/>
    <xf numFmtId="0" fontId="7" fillId="0" borderId="1" xfId="0" applyFont="1" applyBorder="1" applyProtection="1"/>
    <xf numFmtId="0" fontId="7" fillId="0" borderId="3" xfId="0" applyFont="1" applyBorder="1" applyProtection="1"/>
    <xf numFmtId="164" fontId="3" fillId="0" borderId="4" xfId="0" applyNumberFormat="1" applyFont="1" applyBorder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0" fontId="0" fillId="0" borderId="0" xfId="0" applyProtection="1"/>
    <xf numFmtId="0" fontId="4" fillId="2" borderId="0" xfId="0" applyFont="1" applyFill="1" applyAlignment="1" applyProtection="1"/>
    <xf numFmtId="0" fontId="8" fillId="0" borderId="1" xfId="0" applyFont="1" applyBorder="1" applyProtection="1"/>
    <xf numFmtId="0" fontId="3" fillId="0" borderId="0" xfId="1" applyFont="1" applyProtection="1"/>
    <xf numFmtId="0" fontId="8" fillId="0" borderId="0" xfId="0" applyFont="1" applyAlignment="1" applyProtection="1"/>
  </cellXfs>
  <cellStyles count="2">
    <cellStyle name="Link" xfId="1" builtinId="8"/>
    <cellStyle name="Standard" xfId="0" builtinId="0"/>
  </cellStyles>
  <dxfs count="4">
    <dxf>
      <font>
        <b/>
        <i val="0"/>
        <color rgb="FFDC5888"/>
      </font>
    </dxf>
    <dxf>
      <font>
        <color rgb="FF1D3654"/>
      </font>
      <fill>
        <patternFill>
          <bgColor rgb="FFDC5888"/>
        </patternFill>
      </fill>
      <border>
        <left style="thin">
          <color theme="2" tint="-0.24994659260841701"/>
        </left>
        <right style="thin">
          <color theme="2" tint="-0.24994659260841701"/>
        </right>
      </border>
    </dxf>
    <dxf>
      <font>
        <color theme="0"/>
      </font>
      <fill>
        <patternFill>
          <bgColor rgb="FF0FBC9B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color theme="0"/>
      </font>
      <fill>
        <patternFill>
          <bgColor rgb="FF1D3654"/>
        </patternFill>
      </fill>
    </dxf>
  </dxfs>
  <tableStyles count="0" defaultTableStyle="TableStyleMedium2" defaultPivotStyle="PivotStyleMedium9"/>
  <colors>
    <mruColors>
      <color rgb="FF1D3654"/>
      <color rgb="FFDC5888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198239</xdr:colOff>
      <xdr:row>3</xdr:row>
      <xdr:rowOff>154216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S52"/>
  <sheetViews>
    <sheetView tabSelected="1" zoomScale="140" zoomScaleNormal="140" workbookViewId="0">
      <pane xSplit="7" topLeftCell="H1" activePane="topRight" state="frozen"/>
      <selection pane="topRight" activeCell="F7" sqref="F7"/>
    </sheetView>
  </sheetViews>
  <sheetFormatPr baseColWidth="10" defaultColWidth="8.83203125" defaultRowHeight="17"/>
  <cols>
    <col min="1" max="1" width="7.83203125" style="15" customWidth="1"/>
    <col min="2" max="2" width="19.5" style="1" customWidth="1"/>
    <col min="3" max="3" width="17" style="1" bestFit="1" customWidth="1"/>
    <col min="4" max="4" width="14.1640625" style="1" bestFit="1" customWidth="1"/>
    <col min="5" max="5" width="16.1640625" style="21" bestFit="1" customWidth="1"/>
    <col min="6" max="6" width="13.1640625" style="21" customWidth="1"/>
    <col min="7" max="7" width="15.83203125" style="21" bestFit="1" customWidth="1"/>
    <col min="8" max="371" width="12.83203125" style="1" customWidth="1"/>
    <col min="372" max="372" width="12.83203125" style="2" customWidth="1"/>
    <col min="373" max="373" width="11.33203125" style="1" bestFit="1" customWidth="1"/>
    <col min="374" max="379" width="8.83203125" style="1"/>
    <col min="380" max="380" width="12" style="1" bestFit="1" customWidth="1"/>
    <col min="381" max="16384" width="8.83203125" style="1"/>
  </cols>
  <sheetData>
    <row r="1" spans="1:383" s="15" customFormat="1" ht="30" customHeight="1">
      <c r="E1" s="16"/>
      <c r="F1" s="16"/>
      <c r="G1" s="16"/>
      <c r="NH1" s="17"/>
    </row>
    <row r="2" spans="1:383" s="19" customFormat="1" ht="17" customHeight="1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</row>
    <row r="3" spans="1:383" s="19" customFormat="1" ht="18" customHeight="1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</row>
    <row r="4" spans="1:383" s="19" customFormat="1" ht="18" customHeight="1">
      <c r="A4" s="1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</row>
    <row r="5" spans="1:383" s="19" customFormat="1" ht="18" thickBot="1">
      <c r="A5" s="15"/>
      <c r="E5" s="21"/>
      <c r="F5" s="21"/>
      <c r="G5" s="21"/>
      <c r="NH5" s="22"/>
      <c r="NR5" s="23" t="s">
        <v>6</v>
      </c>
      <c r="NS5" s="23">
        <v>2022</v>
      </c>
    </row>
    <row r="6" spans="1:383" s="19" customFormat="1" ht="18" thickBot="1">
      <c r="A6" s="15"/>
      <c r="B6" s="24" t="s">
        <v>47</v>
      </c>
      <c r="C6" s="25"/>
      <c r="E6" s="26" t="s">
        <v>7</v>
      </c>
      <c r="F6" s="4">
        <v>2022</v>
      </c>
      <c r="G6" s="21"/>
      <c r="NH6" s="22"/>
      <c r="NR6" s="23" t="s">
        <v>10</v>
      </c>
      <c r="NS6" s="23">
        <v>2023</v>
      </c>
    </row>
    <row r="7" spans="1:383" s="19" customFormat="1" ht="18" thickBot="1">
      <c r="A7" s="15"/>
      <c r="B7" s="27" t="s">
        <v>32</v>
      </c>
      <c r="C7" s="28"/>
      <c r="E7" s="26" t="s">
        <v>36</v>
      </c>
      <c r="F7" s="5" t="s">
        <v>6</v>
      </c>
      <c r="G7" s="21"/>
      <c r="NH7" s="22"/>
      <c r="NR7" s="23" t="s">
        <v>37</v>
      </c>
      <c r="NS7" s="23">
        <v>2024</v>
      </c>
    </row>
    <row r="8" spans="1:383" s="19" customFormat="1">
      <c r="A8" s="15"/>
      <c r="B8" s="29" t="s">
        <v>33</v>
      </c>
      <c r="C8" s="30"/>
      <c r="E8" s="21"/>
      <c r="F8" s="21"/>
      <c r="G8" s="21"/>
      <c r="BO8" s="31"/>
      <c r="NH8" s="22"/>
      <c r="NR8" s="23" t="s">
        <v>38</v>
      </c>
      <c r="NS8" s="23">
        <v>2025</v>
      </c>
    </row>
    <row r="9" spans="1:383" s="19" customFormat="1">
      <c r="A9" s="15"/>
      <c r="B9" s="32" t="s">
        <v>34</v>
      </c>
      <c r="C9" s="33"/>
      <c r="E9" s="21"/>
      <c r="F9" s="21"/>
      <c r="G9" s="21"/>
      <c r="NH9" s="22"/>
      <c r="NR9" s="23" t="s">
        <v>39</v>
      </c>
      <c r="NS9" s="23">
        <v>2026</v>
      </c>
    </row>
    <row r="10" spans="1:383" s="19" customFormat="1" ht="18" thickBot="1">
      <c r="A10" s="15"/>
      <c r="B10" s="34" t="s">
        <v>35</v>
      </c>
      <c r="C10" s="35"/>
      <c r="E10" s="21"/>
      <c r="F10" s="21"/>
      <c r="G10" s="21"/>
      <c r="H10" s="36">
        <f>H12</f>
        <v>44562</v>
      </c>
      <c r="I10" s="37"/>
      <c r="J10" s="37"/>
      <c r="AI10" s="31"/>
      <c r="AK10" s="22"/>
      <c r="AL10" s="31"/>
      <c r="AM10" s="36">
        <f>IFERROR(EDATE(H10,1),"")</f>
        <v>44593</v>
      </c>
      <c r="BO10" s="36">
        <f>IFERROR(EDATE(H10,2),"")</f>
        <v>44621</v>
      </c>
      <c r="CT10" s="36">
        <f>IFERROR(EDATE(H10,3),"")</f>
        <v>44652</v>
      </c>
      <c r="DX10" s="36">
        <f>IFERROR(EDATE(H10,4),"")</f>
        <v>44682</v>
      </c>
      <c r="FC10" s="36">
        <f>IFERROR(EDATE(H10,5),"")</f>
        <v>44713</v>
      </c>
      <c r="GG10" s="36">
        <f>IFERROR(EDATE(H10,6),"")</f>
        <v>44743</v>
      </c>
      <c r="HL10" s="36">
        <f>IFERROR(EDATE(H10,7),"")</f>
        <v>44774</v>
      </c>
      <c r="IQ10" s="36">
        <f>IFERROR(EDATE(H10,8),"")</f>
        <v>44805</v>
      </c>
      <c r="JU10" s="36">
        <f>IFERROR(EDATE(H10,9),"")</f>
        <v>44835</v>
      </c>
      <c r="KZ10" s="36">
        <f>IFERROR(EDATE(H10,10),"")</f>
        <v>44866</v>
      </c>
      <c r="MD10" s="36">
        <f>IFERROR(EDATE(H10,11),"")</f>
        <v>44896</v>
      </c>
      <c r="NH10" s="22"/>
      <c r="NR10" s="23" t="s">
        <v>40</v>
      </c>
      <c r="NS10" s="23">
        <v>2027</v>
      </c>
    </row>
    <row r="11" spans="1:383" s="19" customFormat="1">
      <c r="A11" s="15"/>
      <c r="E11" s="21"/>
      <c r="F11" s="21"/>
      <c r="G11" s="21"/>
      <c r="NH11" s="22"/>
      <c r="NR11" s="23" t="s">
        <v>41</v>
      </c>
      <c r="NS11" s="23">
        <v>2028</v>
      </c>
    </row>
    <row r="12" spans="1:383" s="19" customFormat="1" ht="18" thickBot="1">
      <c r="A12" s="15"/>
      <c r="B12" s="38" t="s">
        <v>0</v>
      </c>
      <c r="C12" s="38" t="s">
        <v>2</v>
      </c>
      <c r="D12" s="38" t="s">
        <v>3</v>
      </c>
      <c r="E12" s="38" t="s">
        <v>11</v>
      </c>
      <c r="F12" s="38" t="s">
        <v>4</v>
      </c>
      <c r="G12" s="39" t="s">
        <v>5</v>
      </c>
      <c r="H12" s="40">
        <f>IFERROR(DATEVALUE(CONCATENATE(1,F7,F6)),"")</f>
        <v>44562</v>
      </c>
      <c r="I12" s="41">
        <f>IFERROR(H12+1,"")</f>
        <v>44563</v>
      </c>
      <c r="J12" s="41">
        <f t="shared" ref="J12:BU12" si="0">IFERROR(I12+1,"")</f>
        <v>44564</v>
      </c>
      <c r="K12" s="41">
        <f t="shared" si="0"/>
        <v>44565</v>
      </c>
      <c r="L12" s="41">
        <f t="shared" si="0"/>
        <v>44566</v>
      </c>
      <c r="M12" s="41">
        <f t="shared" si="0"/>
        <v>44567</v>
      </c>
      <c r="N12" s="41">
        <f t="shared" si="0"/>
        <v>44568</v>
      </c>
      <c r="O12" s="41">
        <f t="shared" si="0"/>
        <v>44569</v>
      </c>
      <c r="P12" s="41">
        <f t="shared" si="0"/>
        <v>44570</v>
      </c>
      <c r="Q12" s="41">
        <f t="shared" si="0"/>
        <v>44571</v>
      </c>
      <c r="R12" s="41">
        <f t="shared" si="0"/>
        <v>44572</v>
      </c>
      <c r="S12" s="41">
        <f t="shared" si="0"/>
        <v>44573</v>
      </c>
      <c r="T12" s="41">
        <f t="shared" si="0"/>
        <v>44574</v>
      </c>
      <c r="U12" s="41">
        <f t="shared" si="0"/>
        <v>44575</v>
      </c>
      <c r="V12" s="41">
        <f t="shared" si="0"/>
        <v>44576</v>
      </c>
      <c r="W12" s="41">
        <f t="shared" si="0"/>
        <v>44577</v>
      </c>
      <c r="X12" s="41">
        <f t="shared" si="0"/>
        <v>44578</v>
      </c>
      <c r="Y12" s="41">
        <f t="shared" si="0"/>
        <v>44579</v>
      </c>
      <c r="Z12" s="41">
        <f t="shared" si="0"/>
        <v>44580</v>
      </c>
      <c r="AA12" s="41">
        <f t="shared" si="0"/>
        <v>44581</v>
      </c>
      <c r="AB12" s="41">
        <f t="shared" si="0"/>
        <v>44582</v>
      </c>
      <c r="AC12" s="41">
        <f t="shared" si="0"/>
        <v>44583</v>
      </c>
      <c r="AD12" s="41">
        <f t="shared" si="0"/>
        <v>44584</v>
      </c>
      <c r="AE12" s="41">
        <f t="shared" si="0"/>
        <v>44585</v>
      </c>
      <c r="AF12" s="41">
        <f t="shared" si="0"/>
        <v>44586</v>
      </c>
      <c r="AG12" s="41">
        <f t="shared" si="0"/>
        <v>44587</v>
      </c>
      <c r="AH12" s="41">
        <f t="shared" si="0"/>
        <v>44588</v>
      </c>
      <c r="AI12" s="41">
        <f t="shared" si="0"/>
        <v>44589</v>
      </c>
      <c r="AJ12" s="41">
        <f t="shared" si="0"/>
        <v>44590</v>
      </c>
      <c r="AK12" s="41">
        <f t="shared" si="0"/>
        <v>44591</v>
      </c>
      <c r="AL12" s="41">
        <f t="shared" si="0"/>
        <v>44592</v>
      </c>
      <c r="AM12" s="41">
        <f t="shared" si="0"/>
        <v>44593</v>
      </c>
      <c r="AN12" s="41">
        <f t="shared" si="0"/>
        <v>44594</v>
      </c>
      <c r="AO12" s="41">
        <f t="shared" si="0"/>
        <v>44595</v>
      </c>
      <c r="AP12" s="41">
        <f t="shared" si="0"/>
        <v>44596</v>
      </c>
      <c r="AQ12" s="41">
        <f t="shared" si="0"/>
        <v>44597</v>
      </c>
      <c r="AR12" s="41">
        <f t="shared" si="0"/>
        <v>44598</v>
      </c>
      <c r="AS12" s="41">
        <f t="shared" si="0"/>
        <v>44599</v>
      </c>
      <c r="AT12" s="41">
        <f t="shared" si="0"/>
        <v>44600</v>
      </c>
      <c r="AU12" s="41">
        <f t="shared" si="0"/>
        <v>44601</v>
      </c>
      <c r="AV12" s="41">
        <f t="shared" si="0"/>
        <v>44602</v>
      </c>
      <c r="AW12" s="41">
        <f t="shared" si="0"/>
        <v>44603</v>
      </c>
      <c r="AX12" s="41">
        <f t="shared" si="0"/>
        <v>44604</v>
      </c>
      <c r="AY12" s="41">
        <f t="shared" si="0"/>
        <v>44605</v>
      </c>
      <c r="AZ12" s="41">
        <f t="shared" si="0"/>
        <v>44606</v>
      </c>
      <c r="BA12" s="41">
        <f t="shared" si="0"/>
        <v>44607</v>
      </c>
      <c r="BB12" s="41">
        <f t="shared" si="0"/>
        <v>44608</v>
      </c>
      <c r="BC12" s="41">
        <f t="shared" si="0"/>
        <v>44609</v>
      </c>
      <c r="BD12" s="41">
        <f t="shared" si="0"/>
        <v>44610</v>
      </c>
      <c r="BE12" s="41">
        <f t="shared" si="0"/>
        <v>44611</v>
      </c>
      <c r="BF12" s="41">
        <f t="shared" si="0"/>
        <v>44612</v>
      </c>
      <c r="BG12" s="41">
        <f t="shared" si="0"/>
        <v>44613</v>
      </c>
      <c r="BH12" s="41">
        <f t="shared" si="0"/>
        <v>44614</v>
      </c>
      <c r="BI12" s="41">
        <f t="shared" si="0"/>
        <v>44615</v>
      </c>
      <c r="BJ12" s="41">
        <f t="shared" si="0"/>
        <v>44616</v>
      </c>
      <c r="BK12" s="41">
        <f t="shared" si="0"/>
        <v>44617</v>
      </c>
      <c r="BL12" s="41">
        <f t="shared" si="0"/>
        <v>44618</v>
      </c>
      <c r="BM12" s="41">
        <f t="shared" si="0"/>
        <v>44619</v>
      </c>
      <c r="BN12" s="41">
        <f t="shared" si="0"/>
        <v>44620</v>
      </c>
      <c r="BO12" s="41">
        <f t="shared" si="0"/>
        <v>44621</v>
      </c>
      <c r="BP12" s="41">
        <f t="shared" si="0"/>
        <v>44622</v>
      </c>
      <c r="BQ12" s="41">
        <f t="shared" si="0"/>
        <v>44623</v>
      </c>
      <c r="BR12" s="41">
        <f t="shared" si="0"/>
        <v>44624</v>
      </c>
      <c r="BS12" s="41">
        <f t="shared" si="0"/>
        <v>44625</v>
      </c>
      <c r="BT12" s="41">
        <f t="shared" si="0"/>
        <v>44626</v>
      </c>
      <c r="BU12" s="41">
        <f t="shared" si="0"/>
        <v>44627</v>
      </c>
      <c r="BV12" s="41">
        <f t="shared" ref="BV12:EG12" si="1">IFERROR(BU12+1,"")</f>
        <v>44628</v>
      </c>
      <c r="BW12" s="41">
        <f t="shared" si="1"/>
        <v>44629</v>
      </c>
      <c r="BX12" s="41">
        <f t="shared" si="1"/>
        <v>44630</v>
      </c>
      <c r="BY12" s="41">
        <f t="shared" si="1"/>
        <v>44631</v>
      </c>
      <c r="BZ12" s="41">
        <f t="shared" si="1"/>
        <v>44632</v>
      </c>
      <c r="CA12" s="41">
        <f t="shared" si="1"/>
        <v>44633</v>
      </c>
      <c r="CB12" s="41">
        <f t="shared" si="1"/>
        <v>44634</v>
      </c>
      <c r="CC12" s="41">
        <f t="shared" si="1"/>
        <v>44635</v>
      </c>
      <c r="CD12" s="41">
        <f t="shared" si="1"/>
        <v>44636</v>
      </c>
      <c r="CE12" s="41">
        <f t="shared" si="1"/>
        <v>44637</v>
      </c>
      <c r="CF12" s="41">
        <f t="shared" si="1"/>
        <v>44638</v>
      </c>
      <c r="CG12" s="41">
        <f t="shared" si="1"/>
        <v>44639</v>
      </c>
      <c r="CH12" s="41">
        <f t="shared" si="1"/>
        <v>44640</v>
      </c>
      <c r="CI12" s="41">
        <f t="shared" si="1"/>
        <v>44641</v>
      </c>
      <c r="CJ12" s="41">
        <f t="shared" si="1"/>
        <v>44642</v>
      </c>
      <c r="CK12" s="41">
        <f t="shared" si="1"/>
        <v>44643</v>
      </c>
      <c r="CL12" s="41">
        <f t="shared" si="1"/>
        <v>44644</v>
      </c>
      <c r="CM12" s="41">
        <f t="shared" si="1"/>
        <v>44645</v>
      </c>
      <c r="CN12" s="41">
        <f t="shared" si="1"/>
        <v>44646</v>
      </c>
      <c r="CO12" s="41">
        <f t="shared" si="1"/>
        <v>44647</v>
      </c>
      <c r="CP12" s="41">
        <f t="shared" si="1"/>
        <v>44648</v>
      </c>
      <c r="CQ12" s="41">
        <f t="shared" si="1"/>
        <v>44649</v>
      </c>
      <c r="CR12" s="41">
        <f t="shared" si="1"/>
        <v>44650</v>
      </c>
      <c r="CS12" s="41">
        <f t="shared" si="1"/>
        <v>44651</v>
      </c>
      <c r="CT12" s="41">
        <f t="shared" si="1"/>
        <v>44652</v>
      </c>
      <c r="CU12" s="41">
        <f t="shared" si="1"/>
        <v>44653</v>
      </c>
      <c r="CV12" s="41">
        <f t="shared" si="1"/>
        <v>44654</v>
      </c>
      <c r="CW12" s="41">
        <f t="shared" si="1"/>
        <v>44655</v>
      </c>
      <c r="CX12" s="41">
        <f t="shared" si="1"/>
        <v>44656</v>
      </c>
      <c r="CY12" s="41">
        <f t="shared" si="1"/>
        <v>44657</v>
      </c>
      <c r="CZ12" s="41">
        <f t="shared" si="1"/>
        <v>44658</v>
      </c>
      <c r="DA12" s="41">
        <f t="shared" si="1"/>
        <v>44659</v>
      </c>
      <c r="DB12" s="41">
        <f t="shared" si="1"/>
        <v>44660</v>
      </c>
      <c r="DC12" s="41">
        <f t="shared" si="1"/>
        <v>44661</v>
      </c>
      <c r="DD12" s="41">
        <f t="shared" si="1"/>
        <v>44662</v>
      </c>
      <c r="DE12" s="41">
        <f t="shared" si="1"/>
        <v>44663</v>
      </c>
      <c r="DF12" s="41">
        <f t="shared" si="1"/>
        <v>44664</v>
      </c>
      <c r="DG12" s="41">
        <f t="shared" si="1"/>
        <v>44665</v>
      </c>
      <c r="DH12" s="41">
        <f t="shared" si="1"/>
        <v>44666</v>
      </c>
      <c r="DI12" s="41">
        <f t="shared" si="1"/>
        <v>44667</v>
      </c>
      <c r="DJ12" s="41">
        <f t="shared" si="1"/>
        <v>44668</v>
      </c>
      <c r="DK12" s="41">
        <f t="shared" si="1"/>
        <v>44669</v>
      </c>
      <c r="DL12" s="41">
        <f t="shared" si="1"/>
        <v>44670</v>
      </c>
      <c r="DM12" s="41">
        <f t="shared" si="1"/>
        <v>44671</v>
      </c>
      <c r="DN12" s="41">
        <f t="shared" si="1"/>
        <v>44672</v>
      </c>
      <c r="DO12" s="41">
        <f t="shared" si="1"/>
        <v>44673</v>
      </c>
      <c r="DP12" s="41">
        <f t="shared" si="1"/>
        <v>44674</v>
      </c>
      <c r="DQ12" s="41">
        <f t="shared" si="1"/>
        <v>44675</v>
      </c>
      <c r="DR12" s="41">
        <f t="shared" si="1"/>
        <v>44676</v>
      </c>
      <c r="DS12" s="41">
        <f t="shared" si="1"/>
        <v>44677</v>
      </c>
      <c r="DT12" s="41">
        <f t="shared" si="1"/>
        <v>44678</v>
      </c>
      <c r="DU12" s="41">
        <f t="shared" si="1"/>
        <v>44679</v>
      </c>
      <c r="DV12" s="41">
        <f t="shared" si="1"/>
        <v>44680</v>
      </c>
      <c r="DW12" s="41">
        <f t="shared" si="1"/>
        <v>44681</v>
      </c>
      <c r="DX12" s="41">
        <f t="shared" si="1"/>
        <v>44682</v>
      </c>
      <c r="DY12" s="41">
        <f t="shared" si="1"/>
        <v>44683</v>
      </c>
      <c r="DZ12" s="41">
        <f t="shared" si="1"/>
        <v>44684</v>
      </c>
      <c r="EA12" s="41">
        <f t="shared" si="1"/>
        <v>44685</v>
      </c>
      <c r="EB12" s="41">
        <f t="shared" si="1"/>
        <v>44686</v>
      </c>
      <c r="EC12" s="41">
        <f t="shared" si="1"/>
        <v>44687</v>
      </c>
      <c r="ED12" s="41">
        <f t="shared" si="1"/>
        <v>44688</v>
      </c>
      <c r="EE12" s="41">
        <f t="shared" si="1"/>
        <v>44689</v>
      </c>
      <c r="EF12" s="41">
        <f t="shared" si="1"/>
        <v>44690</v>
      </c>
      <c r="EG12" s="41">
        <f t="shared" si="1"/>
        <v>44691</v>
      </c>
      <c r="EH12" s="41">
        <f t="shared" ref="EH12:GS12" si="2">IFERROR(EG12+1,"")</f>
        <v>44692</v>
      </c>
      <c r="EI12" s="41">
        <f t="shared" si="2"/>
        <v>44693</v>
      </c>
      <c r="EJ12" s="41">
        <f t="shared" si="2"/>
        <v>44694</v>
      </c>
      <c r="EK12" s="41">
        <f t="shared" si="2"/>
        <v>44695</v>
      </c>
      <c r="EL12" s="41">
        <f t="shared" si="2"/>
        <v>44696</v>
      </c>
      <c r="EM12" s="41">
        <f t="shared" si="2"/>
        <v>44697</v>
      </c>
      <c r="EN12" s="41">
        <f t="shared" si="2"/>
        <v>44698</v>
      </c>
      <c r="EO12" s="41">
        <f t="shared" si="2"/>
        <v>44699</v>
      </c>
      <c r="EP12" s="41">
        <f t="shared" si="2"/>
        <v>44700</v>
      </c>
      <c r="EQ12" s="41">
        <f t="shared" si="2"/>
        <v>44701</v>
      </c>
      <c r="ER12" s="41">
        <f t="shared" si="2"/>
        <v>44702</v>
      </c>
      <c r="ES12" s="41">
        <f t="shared" si="2"/>
        <v>44703</v>
      </c>
      <c r="ET12" s="41">
        <f t="shared" si="2"/>
        <v>44704</v>
      </c>
      <c r="EU12" s="41">
        <f t="shared" si="2"/>
        <v>44705</v>
      </c>
      <c r="EV12" s="41">
        <f t="shared" si="2"/>
        <v>44706</v>
      </c>
      <c r="EW12" s="41">
        <f t="shared" si="2"/>
        <v>44707</v>
      </c>
      <c r="EX12" s="41">
        <f t="shared" si="2"/>
        <v>44708</v>
      </c>
      <c r="EY12" s="41">
        <f t="shared" si="2"/>
        <v>44709</v>
      </c>
      <c r="EZ12" s="41">
        <f t="shared" si="2"/>
        <v>44710</v>
      </c>
      <c r="FA12" s="41">
        <f t="shared" si="2"/>
        <v>44711</v>
      </c>
      <c r="FB12" s="41">
        <f t="shared" si="2"/>
        <v>44712</v>
      </c>
      <c r="FC12" s="41">
        <f t="shared" si="2"/>
        <v>44713</v>
      </c>
      <c r="FD12" s="41">
        <f t="shared" si="2"/>
        <v>44714</v>
      </c>
      <c r="FE12" s="41">
        <f t="shared" si="2"/>
        <v>44715</v>
      </c>
      <c r="FF12" s="41">
        <f t="shared" si="2"/>
        <v>44716</v>
      </c>
      <c r="FG12" s="41">
        <f t="shared" si="2"/>
        <v>44717</v>
      </c>
      <c r="FH12" s="41">
        <f t="shared" si="2"/>
        <v>44718</v>
      </c>
      <c r="FI12" s="41">
        <f t="shared" si="2"/>
        <v>44719</v>
      </c>
      <c r="FJ12" s="41">
        <f t="shared" si="2"/>
        <v>44720</v>
      </c>
      <c r="FK12" s="41">
        <f t="shared" si="2"/>
        <v>44721</v>
      </c>
      <c r="FL12" s="41">
        <f t="shared" si="2"/>
        <v>44722</v>
      </c>
      <c r="FM12" s="41">
        <f t="shared" si="2"/>
        <v>44723</v>
      </c>
      <c r="FN12" s="41">
        <f t="shared" si="2"/>
        <v>44724</v>
      </c>
      <c r="FO12" s="41">
        <f t="shared" si="2"/>
        <v>44725</v>
      </c>
      <c r="FP12" s="41">
        <f t="shared" si="2"/>
        <v>44726</v>
      </c>
      <c r="FQ12" s="41">
        <f t="shared" si="2"/>
        <v>44727</v>
      </c>
      <c r="FR12" s="41">
        <f t="shared" si="2"/>
        <v>44728</v>
      </c>
      <c r="FS12" s="41">
        <f t="shared" si="2"/>
        <v>44729</v>
      </c>
      <c r="FT12" s="41">
        <f t="shared" si="2"/>
        <v>44730</v>
      </c>
      <c r="FU12" s="41">
        <f t="shared" si="2"/>
        <v>44731</v>
      </c>
      <c r="FV12" s="41">
        <f t="shared" si="2"/>
        <v>44732</v>
      </c>
      <c r="FW12" s="41">
        <f t="shared" si="2"/>
        <v>44733</v>
      </c>
      <c r="FX12" s="41">
        <f t="shared" si="2"/>
        <v>44734</v>
      </c>
      <c r="FY12" s="41">
        <f t="shared" si="2"/>
        <v>44735</v>
      </c>
      <c r="FZ12" s="41">
        <f t="shared" si="2"/>
        <v>44736</v>
      </c>
      <c r="GA12" s="41">
        <f t="shared" si="2"/>
        <v>44737</v>
      </c>
      <c r="GB12" s="41">
        <f t="shared" si="2"/>
        <v>44738</v>
      </c>
      <c r="GC12" s="41">
        <f t="shared" si="2"/>
        <v>44739</v>
      </c>
      <c r="GD12" s="41">
        <f t="shared" si="2"/>
        <v>44740</v>
      </c>
      <c r="GE12" s="41">
        <f t="shared" si="2"/>
        <v>44741</v>
      </c>
      <c r="GF12" s="41">
        <f t="shared" si="2"/>
        <v>44742</v>
      </c>
      <c r="GG12" s="41">
        <f t="shared" si="2"/>
        <v>44743</v>
      </c>
      <c r="GH12" s="41">
        <f t="shared" si="2"/>
        <v>44744</v>
      </c>
      <c r="GI12" s="41">
        <f t="shared" si="2"/>
        <v>44745</v>
      </c>
      <c r="GJ12" s="41">
        <f t="shared" si="2"/>
        <v>44746</v>
      </c>
      <c r="GK12" s="41">
        <f t="shared" si="2"/>
        <v>44747</v>
      </c>
      <c r="GL12" s="41">
        <f t="shared" si="2"/>
        <v>44748</v>
      </c>
      <c r="GM12" s="41">
        <f t="shared" si="2"/>
        <v>44749</v>
      </c>
      <c r="GN12" s="41">
        <f t="shared" si="2"/>
        <v>44750</v>
      </c>
      <c r="GO12" s="41">
        <f t="shared" si="2"/>
        <v>44751</v>
      </c>
      <c r="GP12" s="41">
        <f t="shared" si="2"/>
        <v>44752</v>
      </c>
      <c r="GQ12" s="41">
        <f t="shared" si="2"/>
        <v>44753</v>
      </c>
      <c r="GR12" s="41">
        <f t="shared" si="2"/>
        <v>44754</v>
      </c>
      <c r="GS12" s="41">
        <f t="shared" si="2"/>
        <v>44755</v>
      </c>
      <c r="GT12" s="41">
        <f t="shared" ref="GT12:JE12" si="3">IFERROR(GS12+1,"")</f>
        <v>44756</v>
      </c>
      <c r="GU12" s="41">
        <f t="shared" si="3"/>
        <v>44757</v>
      </c>
      <c r="GV12" s="41">
        <f t="shared" si="3"/>
        <v>44758</v>
      </c>
      <c r="GW12" s="41">
        <f t="shared" si="3"/>
        <v>44759</v>
      </c>
      <c r="GX12" s="41">
        <f t="shared" si="3"/>
        <v>44760</v>
      </c>
      <c r="GY12" s="41">
        <f t="shared" si="3"/>
        <v>44761</v>
      </c>
      <c r="GZ12" s="41">
        <f t="shared" si="3"/>
        <v>44762</v>
      </c>
      <c r="HA12" s="41">
        <f t="shared" si="3"/>
        <v>44763</v>
      </c>
      <c r="HB12" s="41">
        <f t="shared" si="3"/>
        <v>44764</v>
      </c>
      <c r="HC12" s="41">
        <f t="shared" si="3"/>
        <v>44765</v>
      </c>
      <c r="HD12" s="41">
        <f t="shared" si="3"/>
        <v>44766</v>
      </c>
      <c r="HE12" s="41">
        <f t="shared" si="3"/>
        <v>44767</v>
      </c>
      <c r="HF12" s="41">
        <f t="shared" si="3"/>
        <v>44768</v>
      </c>
      <c r="HG12" s="41">
        <f t="shared" si="3"/>
        <v>44769</v>
      </c>
      <c r="HH12" s="41">
        <f t="shared" si="3"/>
        <v>44770</v>
      </c>
      <c r="HI12" s="41">
        <f t="shared" si="3"/>
        <v>44771</v>
      </c>
      <c r="HJ12" s="41">
        <f t="shared" si="3"/>
        <v>44772</v>
      </c>
      <c r="HK12" s="41">
        <f t="shared" si="3"/>
        <v>44773</v>
      </c>
      <c r="HL12" s="41">
        <f t="shared" si="3"/>
        <v>44774</v>
      </c>
      <c r="HM12" s="41">
        <f t="shared" si="3"/>
        <v>44775</v>
      </c>
      <c r="HN12" s="41">
        <f t="shared" si="3"/>
        <v>44776</v>
      </c>
      <c r="HO12" s="41">
        <f t="shared" si="3"/>
        <v>44777</v>
      </c>
      <c r="HP12" s="41">
        <f t="shared" si="3"/>
        <v>44778</v>
      </c>
      <c r="HQ12" s="41">
        <f t="shared" si="3"/>
        <v>44779</v>
      </c>
      <c r="HR12" s="41">
        <f t="shared" si="3"/>
        <v>44780</v>
      </c>
      <c r="HS12" s="41">
        <f t="shared" si="3"/>
        <v>44781</v>
      </c>
      <c r="HT12" s="41">
        <f t="shared" si="3"/>
        <v>44782</v>
      </c>
      <c r="HU12" s="41">
        <f t="shared" si="3"/>
        <v>44783</v>
      </c>
      <c r="HV12" s="41">
        <f t="shared" si="3"/>
        <v>44784</v>
      </c>
      <c r="HW12" s="41">
        <f t="shared" si="3"/>
        <v>44785</v>
      </c>
      <c r="HX12" s="41">
        <f t="shared" si="3"/>
        <v>44786</v>
      </c>
      <c r="HY12" s="41">
        <f t="shared" si="3"/>
        <v>44787</v>
      </c>
      <c r="HZ12" s="41">
        <f t="shared" si="3"/>
        <v>44788</v>
      </c>
      <c r="IA12" s="41">
        <f t="shared" si="3"/>
        <v>44789</v>
      </c>
      <c r="IB12" s="41">
        <f t="shared" si="3"/>
        <v>44790</v>
      </c>
      <c r="IC12" s="41">
        <f t="shared" si="3"/>
        <v>44791</v>
      </c>
      <c r="ID12" s="41">
        <f t="shared" si="3"/>
        <v>44792</v>
      </c>
      <c r="IE12" s="41">
        <f t="shared" si="3"/>
        <v>44793</v>
      </c>
      <c r="IF12" s="41">
        <f t="shared" si="3"/>
        <v>44794</v>
      </c>
      <c r="IG12" s="41">
        <f t="shared" si="3"/>
        <v>44795</v>
      </c>
      <c r="IH12" s="41">
        <f t="shared" si="3"/>
        <v>44796</v>
      </c>
      <c r="II12" s="41">
        <f t="shared" si="3"/>
        <v>44797</v>
      </c>
      <c r="IJ12" s="41">
        <f t="shared" si="3"/>
        <v>44798</v>
      </c>
      <c r="IK12" s="41">
        <f t="shared" si="3"/>
        <v>44799</v>
      </c>
      <c r="IL12" s="41">
        <f t="shared" si="3"/>
        <v>44800</v>
      </c>
      <c r="IM12" s="41">
        <f t="shared" si="3"/>
        <v>44801</v>
      </c>
      <c r="IN12" s="41">
        <f t="shared" si="3"/>
        <v>44802</v>
      </c>
      <c r="IO12" s="41">
        <f t="shared" si="3"/>
        <v>44803</v>
      </c>
      <c r="IP12" s="41">
        <f t="shared" si="3"/>
        <v>44804</v>
      </c>
      <c r="IQ12" s="41">
        <f t="shared" si="3"/>
        <v>44805</v>
      </c>
      <c r="IR12" s="41">
        <f t="shared" si="3"/>
        <v>44806</v>
      </c>
      <c r="IS12" s="41">
        <f t="shared" si="3"/>
        <v>44807</v>
      </c>
      <c r="IT12" s="41">
        <f t="shared" si="3"/>
        <v>44808</v>
      </c>
      <c r="IU12" s="41">
        <f t="shared" si="3"/>
        <v>44809</v>
      </c>
      <c r="IV12" s="41">
        <f t="shared" si="3"/>
        <v>44810</v>
      </c>
      <c r="IW12" s="41">
        <f t="shared" si="3"/>
        <v>44811</v>
      </c>
      <c r="IX12" s="41">
        <f t="shared" si="3"/>
        <v>44812</v>
      </c>
      <c r="IY12" s="41">
        <f t="shared" si="3"/>
        <v>44813</v>
      </c>
      <c r="IZ12" s="41">
        <f t="shared" si="3"/>
        <v>44814</v>
      </c>
      <c r="JA12" s="41">
        <f t="shared" si="3"/>
        <v>44815</v>
      </c>
      <c r="JB12" s="41">
        <f t="shared" si="3"/>
        <v>44816</v>
      </c>
      <c r="JC12" s="41">
        <f t="shared" si="3"/>
        <v>44817</v>
      </c>
      <c r="JD12" s="41">
        <f t="shared" si="3"/>
        <v>44818</v>
      </c>
      <c r="JE12" s="41">
        <f t="shared" si="3"/>
        <v>44819</v>
      </c>
      <c r="JF12" s="41">
        <f t="shared" ref="JF12:LQ12" si="4">IFERROR(JE12+1,"")</f>
        <v>44820</v>
      </c>
      <c r="JG12" s="41">
        <f t="shared" si="4"/>
        <v>44821</v>
      </c>
      <c r="JH12" s="41">
        <f t="shared" si="4"/>
        <v>44822</v>
      </c>
      <c r="JI12" s="41">
        <f t="shared" si="4"/>
        <v>44823</v>
      </c>
      <c r="JJ12" s="41">
        <f t="shared" si="4"/>
        <v>44824</v>
      </c>
      <c r="JK12" s="41">
        <f t="shared" si="4"/>
        <v>44825</v>
      </c>
      <c r="JL12" s="41">
        <f t="shared" si="4"/>
        <v>44826</v>
      </c>
      <c r="JM12" s="41">
        <f t="shared" si="4"/>
        <v>44827</v>
      </c>
      <c r="JN12" s="41">
        <f t="shared" si="4"/>
        <v>44828</v>
      </c>
      <c r="JO12" s="41">
        <f t="shared" si="4"/>
        <v>44829</v>
      </c>
      <c r="JP12" s="41">
        <f t="shared" si="4"/>
        <v>44830</v>
      </c>
      <c r="JQ12" s="41">
        <f t="shared" si="4"/>
        <v>44831</v>
      </c>
      <c r="JR12" s="41">
        <f t="shared" si="4"/>
        <v>44832</v>
      </c>
      <c r="JS12" s="41">
        <f t="shared" si="4"/>
        <v>44833</v>
      </c>
      <c r="JT12" s="41">
        <f t="shared" si="4"/>
        <v>44834</v>
      </c>
      <c r="JU12" s="41">
        <f t="shared" si="4"/>
        <v>44835</v>
      </c>
      <c r="JV12" s="41">
        <f t="shared" si="4"/>
        <v>44836</v>
      </c>
      <c r="JW12" s="41">
        <f t="shared" si="4"/>
        <v>44837</v>
      </c>
      <c r="JX12" s="41">
        <f t="shared" si="4"/>
        <v>44838</v>
      </c>
      <c r="JY12" s="41">
        <f t="shared" si="4"/>
        <v>44839</v>
      </c>
      <c r="JZ12" s="41">
        <f t="shared" si="4"/>
        <v>44840</v>
      </c>
      <c r="KA12" s="41">
        <f t="shared" si="4"/>
        <v>44841</v>
      </c>
      <c r="KB12" s="41">
        <f t="shared" si="4"/>
        <v>44842</v>
      </c>
      <c r="KC12" s="41">
        <f t="shared" si="4"/>
        <v>44843</v>
      </c>
      <c r="KD12" s="41">
        <f t="shared" si="4"/>
        <v>44844</v>
      </c>
      <c r="KE12" s="41">
        <f t="shared" si="4"/>
        <v>44845</v>
      </c>
      <c r="KF12" s="41">
        <f t="shared" si="4"/>
        <v>44846</v>
      </c>
      <c r="KG12" s="41">
        <f t="shared" si="4"/>
        <v>44847</v>
      </c>
      <c r="KH12" s="41">
        <f t="shared" si="4"/>
        <v>44848</v>
      </c>
      <c r="KI12" s="41">
        <f t="shared" si="4"/>
        <v>44849</v>
      </c>
      <c r="KJ12" s="41">
        <f t="shared" si="4"/>
        <v>44850</v>
      </c>
      <c r="KK12" s="41">
        <f t="shared" si="4"/>
        <v>44851</v>
      </c>
      <c r="KL12" s="41">
        <f t="shared" si="4"/>
        <v>44852</v>
      </c>
      <c r="KM12" s="41">
        <f t="shared" si="4"/>
        <v>44853</v>
      </c>
      <c r="KN12" s="41">
        <f t="shared" si="4"/>
        <v>44854</v>
      </c>
      <c r="KO12" s="41">
        <f t="shared" si="4"/>
        <v>44855</v>
      </c>
      <c r="KP12" s="41">
        <f t="shared" si="4"/>
        <v>44856</v>
      </c>
      <c r="KQ12" s="41">
        <f t="shared" si="4"/>
        <v>44857</v>
      </c>
      <c r="KR12" s="41">
        <f t="shared" si="4"/>
        <v>44858</v>
      </c>
      <c r="KS12" s="41">
        <f t="shared" si="4"/>
        <v>44859</v>
      </c>
      <c r="KT12" s="41">
        <f t="shared" si="4"/>
        <v>44860</v>
      </c>
      <c r="KU12" s="41">
        <f t="shared" si="4"/>
        <v>44861</v>
      </c>
      <c r="KV12" s="41">
        <f t="shared" si="4"/>
        <v>44862</v>
      </c>
      <c r="KW12" s="41">
        <f t="shared" si="4"/>
        <v>44863</v>
      </c>
      <c r="KX12" s="41">
        <f t="shared" si="4"/>
        <v>44864</v>
      </c>
      <c r="KY12" s="41">
        <f t="shared" si="4"/>
        <v>44865</v>
      </c>
      <c r="KZ12" s="41">
        <f t="shared" si="4"/>
        <v>44866</v>
      </c>
      <c r="LA12" s="41">
        <f t="shared" si="4"/>
        <v>44867</v>
      </c>
      <c r="LB12" s="41">
        <f t="shared" si="4"/>
        <v>44868</v>
      </c>
      <c r="LC12" s="41">
        <f t="shared" si="4"/>
        <v>44869</v>
      </c>
      <c r="LD12" s="41">
        <f t="shared" si="4"/>
        <v>44870</v>
      </c>
      <c r="LE12" s="41">
        <f t="shared" si="4"/>
        <v>44871</v>
      </c>
      <c r="LF12" s="41">
        <f t="shared" si="4"/>
        <v>44872</v>
      </c>
      <c r="LG12" s="41">
        <f t="shared" si="4"/>
        <v>44873</v>
      </c>
      <c r="LH12" s="41">
        <f t="shared" si="4"/>
        <v>44874</v>
      </c>
      <c r="LI12" s="41">
        <f t="shared" si="4"/>
        <v>44875</v>
      </c>
      <c r="LJ12" s="41">
        <f t="shared" si="4"/>
        <v>44876</v>
      </c>
      <c r="LK12" s="41">
        <f t="shared" si="4"/>
        <v>44877</v>
      </c>
      <c r="LL12" s="41">
        <f t="shared" si="4"/>
        <v>44878</v>
      </c>
      <c r="LM12" s="41">
        <f t="shared" si="4"/>
        <v>44879</v>
      </c>
      <c r="LN12" s="41">
        <f t="shared" si="4"/>
        <v>44880</v>
      </c>
      <c r="LO12" s="41">
        <f t="shared" si="4"/>
        <v>44881</v>
      </c>
      <c r="LP12" s="41">
        <f t="shared" si="4"/>
        <v>44882</v>
      </c>
      <c r="LQ12" s="41">
        <f t="shared" si="4"/>
        <v>44883</v>
      </c>
      <c r="LR12" s="41">
        <f t="shared" ref="LR12:NH12" si="5">IFERROR(LQ12+1,"")</f>
        <v>44884</v>
      </c>
      <c r="LS12" s="41">
        <f t="shared" si="5"/>
        <v>44885</v>
      </c>
      <c r="LT12" s="41">
        <f t="shared" si="5"/>
        <v>44886</v>
      </c>
      <c r="LU12" s="41">
        <f t="shared" si="5"/>
        <v>44887</v>
      </c>
      <c r="LV12" s="41">
        <f t="shared" si="5"/>
        <v>44888</v>
      </c>
      <c r="LW12" s="41">
        <f t="shared" si="5"/>
        <v>44889</v>
      </c>
      <c r="LX12" s="41">
        <f t="shared" si="5"/>
        <v>44890</v>
      </c>
      <c r="LY12" s="41">
        <f t="shared" si="5"/>
        <v>44891</v>
      </c>
      <c r="LZ12" s="41">
        <f t="shared" si="5"/>
        <v>44892</v>
      </c>
      <c r="MA12" s="41">
        <f t="shared" si="5"/>
        <v>44893</v>
      </c>
      <c r="MB12" s="41">
        <f t="shared" si="5"/>
        <v>44894</v>
      </c>
      <c r="MC12" s="41">
        <f t="shared" si="5"/>
        <v>44895</v>
      </c>
      <c r="MD12" s="41">
        <f t="shared" si="5"/>
        <v>44896</v>
      </c>
      <c r="ME12" s="41">
        <f t="shared" si="5"/>
        <v>44897</v>
      </c>
      <c r="MF12" s="41">
        <f t="shared" si="5"/>
        <v>44898</v>
      </c>
      <c r="MG12" s="41">
        <f t="shared" si="5"/>
        <v>44899</v>
      </c>
      <c r="MH12" s="41">
        <f t="shared" si="5"/>
        <v>44900</v>
      </c>
      <c r="MI12" s="41">
        <f t="shared" si="5"/>
        <v>44901</v>
      </c>
      <c r="MJ12" s="41">
        <f t="shared" si="5"/>
        <v>44902</v>
      </c>
      <c r="MK12" s="41">
        <f t="shared" si="5"/>
        <v>44903</v>
      </c>
      <c r="ML12" s="41">
        <f t="shared" si="5"/>
        <v>44904</v>
      </c>
      <c r="MM12" s="41">
        <f t="shared" si="5"/>
        <v>44905</v>
      </c>
      <c r="MN12" s="41">
        <f t="shared" si="5"/>
        <v>44906</v>
      </c>
      <c r="MO12" s="41">
        <f t="shared" si="5"/>
        <v>44907</v>
      </c>
      <c r="MP12" s="41">
        <f t="shared" si="5"/>
        <v>44908</v>
      </c>
      <c r="MQ12" s="41">
        <f t="shared" si="5"/>
        <v>44909</v>
      </c>
      <c r="MR12" s="41">
        <f t="shared" si="5"/>
        <v>44910</v>
      </c>
      <c r="MS12" s="41">
        <f t="shared" si="5"/>
        <v>44911</v>
      </c>
      <c r="MT12" s="41">
        <f t="shared" si="5"/>
        <v>44912</v>
      </c>
      <c r="MU12" s="41">
        <f t="shared" si="5"/>
        <v>44913</v>
      </c>
      <c r="MV12" s="41">
        <f t="shared" si="5"/>
        <v>44914</v>
      </c>
      <c r="MW12" s="41">
        <f t="shared" si="5"/>
        <v>44915</v>
      </c>
      <c r="MX12" s="41">
        <f t="shared" si="5"/>
        <v>44916</v>
      </c>
      <c r="MY12" s="41">
        <f t="shared" si="5"/>
        <v>44917</v>
      </c>
      <c r="MZ12" s="41">
        <f t="shared" si="5"/>
        <v>44918</v>
      </c>
      <c r="NA12" s="41">
        <f t="shared" si="5"/>
        <v>44919</v>
      </c>
      <c r="NB12" s="41">
        <f t="shared" si="5"/>
        <v>44920</v>
      </c>
      <c r="NC12" s="41">
        <f t="shared" si="5"/>
        <v>44921</v>
      </c>
      <c r="ND12" s="41">
        <f t="shared" si="5"/>
        <v>44922</v>
      </c>
      <c r="NE12" s="41">
        <f t="shared" si="5"/>
        <v>44923</v>
      </c>
      <c r="NF12" s="41">
        <f t="shared" si="5"/>
        <v>44924</v>
      </c>
      <c r="NG12" s="41">
        <f t="shared" si="5"/>
        <v>44925</v>
      </c>
      <c r="NH12" s="42">
        <f t="shared" si="5"/>
        <v>44926</v>
      </c>
      <c r="NI12" s="43"/>
      <c r="NJ12" s="43"/>
      <c r="NK12" s="43"/>
      <c r="NL12" s="43"/>
      <c r="NM12" s="43"/>
      <c r="NN12" s="43"/>
      <c r="NO12" s="43"/>
      <c r="NP12" s="43"/>
      <c r="NR12" s="23" t="s">
        <v>42</v>
      </c>
      <c r="NS12" s="23">
        <v>2029</v>
      </c>
    </row>
    <row r="13" spans="1:383">
      <c r="B13" s="6" t="s">
        <v>12</v>
      </c>
      <c r="C13" s="1">
        <v>30</v>
      </c>
      <c r="D13" s="1">
        <v>5</v>
      </c>
      <c r="E13" s="21">
        <f>C13+D13</f>
        <v>35</v>
      </c>
      <c r="F13" s="21">
        <f>E13-COUNTIF(H13:NH13,"U")</f>
        <v>34</v>
      </c>
      <c r="G13" s="21">
        <f>COUNTIF(H13:NH13,"K")</f>
        <v>1</v>
      </c>
      <c r="J13" s="1" t="s">
        <v>8</v>
      </c>
      <c r="K13" s="1" t="s">
        <v>9</v>
      </c>
      <c r="NH13" s="7"/>
      <c r="NR13" s="3" t="s">
        <v>43</v>
      </c>
      <c r="NS13" s="3">
        <v>2030</v>
      </c>
    </row>
    <row r="14" spans="1:383">
      <c r="B14" s="6" t="s">
        <v>13</v>
      </c>
      <c r="C14" s="1">
        <v>26</v>
      </c>
      <c r="D14" s="1">
        <v>3</v>
      </c>
      <c r="E14" s="21">
        <f t="shared" ref="E14:E32" si="6">C14+D14</f>
        <v>29</v>
      </c>
      <c r="F14" s="21">
        <f t="shared" ref="F14:F32" si="7">E14-COUNTIF(H14:NH14,"U")</f>
        <v>29</v>
      </c>
      <c r="G14" s="21">
        <f t="shared" ref="G14:G32" si="8">COUNTIF(H14:NH14,"K")</f>
        <v>0</v>
      </c>
      <c r="NH14" s="7"/>
      <c r="NR14" s="3" t="s">
        <v>44</v>
      </c>
      <c r="NS14" s="3">
        <v>2031</v>
      </c>
    </row>
    <row r="15" spans="1:383">
      <c r="B15" s="6" t="s">
        <v>14</v>
      </c>
      <c r="C15" s="1">
        <v>21</v>
      </c>
      <c r="D15" s="1">
        <v>0</v>
      </c>
      <c r="E15" s="21">
        <f t="shared" si="6"/>
        <v>21</v>
      </c>
      <c r="F15" s="21">
        <f t="shared" si="7"/>
        <v>20</v>
      </c>
      <c r="G15" s="21">
        <f t="shared" si="8"/>
        <v>0</v>
      </c>
      <c r="K15" s="1" t="s">
        <v>8</v>
      </c>
      <c r="NH15" s="7"/>
      <c r="NR15" s="3" t="s">
        <v>45</v>
      </c>
      <c r="NS15" s="3">
        <v>2032</v>
      </c>
    </row>
    <row r="16" spans="1:383">
      <c r="B16" s="6" t="s">
        <v>15</v>
      </c>
      <c r="C16" s="1">
        <v>31</v>
      </c>
      <c r="D16" s="1">
        <v>6</v>
      </c>
      <c r="E16" s="21">
        <f t="shared" si="6"/>
        <v>37</v>
      </c>
      <c r="F16" s="21">
        <f t="shared" si="7"/>
        <v>36</v>
      </c>
      <c r="G16" s="21">
        <f t="shared" si="8"/>
        <v>0</v>
      </c>
      <c r="K16" s="1" t="s">
        <v>8</v>
      </c>
      <c r="NH16" s="7"/>
      <c r="NR16" s="3" t="s">
        <v>46</v>
      </c>
      <c r="NS16" s="3">
        <v>2033</v>
      </c>
    </row>
    <row r="17" spans="2:372">
      <c r="B17" s="6" t="s">
        <v>16</v>
      </c>
      <c r="C17" s="1">
        <v>4</v>
      </c>
      <c r="D17" s="1">
        <v>1</v>
      </c>
      <c r="E17" s="21">
        <f t="shared" si="6"/>
        <v>5</v>
      </c>
      <c r="F17" s="21">
        <f t="shared" si="7"/>
        <v>5</v>
      </c>
      <c r="G17" s="21">
        <f t="shared" si="8"/>
        <v>1</v>
      </c>
      <c r="K17" s="1" t="s">
        <v>9</v>
      </c>
      <c r="NH17" s="7"/>
    </row>
    <row r="18" spans="2:372">
      <c r="B18" s="6" t="s">
        <v>17</v>
      </c>
      <c r="C18" s="1">
        <v>21</v>
      </c>
      <c r="D18" s="1">
        <v>5</v>
      </c>
      <c r="E18" s="21">
        <f t="shared" si="6"/>
        <v>26</v>
      </c>
      <c r="F18" s="21">
        <f t="shared" si="7"/>
        <v>25</v>
      </c>
      <c r="G18" s="21">
        <f t="shared" si="8"/>
        <v>0</v>
      </c>
      <c r="J18" s="1" t="s">
        <v>8</v>
      </c>
      <c r="NH18" s="7"/>
    </row>
    <row r="19" spans="2:372">
      <c r="B19" s="6" t="s">
        <v>18</v>
      </c>
      <c r="C19" s="1">
        <v>30</v>
      </c>
      <c r="D19" s="1">
        <v>6</v>
      </c>
      <c r="E19" s="21">
        <f t="shared" si="6"/>
        <v>36</v>
      </c>
      <c r="F19" s="21">
        <f t="shared" si="7"/>
        <v>36</v>
      </c>
      <c r="G19" s="21">
        <f t="shared" si="8"/>
        <v>0</v>
      </c>
      <c r="NH19" s="7"/>
    </row>
    <row r="20" spans="2:372">
      <c r="B20" s="6" t="s">
        <v>19</v>
      </c>
      <c r="C20" s="1">
        <v>30</v>
      </c>
      <c r="D20" s="1">
        <v>3</v>
      </c>
      <c r="E20" s="21">
        <f t="shared" si="6"/>
        <v>33</v>
      </c>
      <c r="F20" s="21">
        <f t="shared" si="7"/>
        <v>33</v>
      </c>
      <c r="G20" s="21">
        <f t="shared" si="8"/>
        <v>1</v>
      </c>
      <c r="J20" s="1" t="s">
        <v>9</v>
      </c>
      <c r="NH20" s="7"/>
    </row>
    <row r="21" spans="2:372">
      <c r="B21" s="6" t="s">
        <v>20</v>
      </c>
      <c r="C21" s="1">
        <v>26</v>
      </c>
      <c r="D21" s="1">
        <v>2</v>
      </c>
      <c r="E21" s="21">
        <f t="shared" si="6"/>
        <v>28</v>
      </c>
      <c r="F21" s="21">
        <f t="shared" si="7"/>
        <v>25</v>
      </c>
      <c r="G21" s="21">
        <f t="shared" si="8"/>
        <v>0</v>
      </c>
      <c r="L21" s="1" t="s">
        <v>8</v>
      </c>
      <c r="M21" s="1" t="s">
        <v>8</v>
      </c>
      <c r="N21" s="1" t="s">
        <v>8</v>
      </c>
      <c r="NH21" s="7"/>
    </row>
    <row r="22" spans="2:372">
      <c r="B22" s="6" t="s">
        <v>21</v>
      </c>
      <c r="C22" s="1">
        <v>21</v>
      </c>
      <c r="D22" s="1">
        <v>4</v>
      </c>
      <c r="E22" s="21">
        <f t="shared" si="6"/>
        <v>25</v>
      </c>
      <c r="F22" s="21">
        <f t="shared" si="7"/>
        <v>25</v>
      </c>
      <c r="G22" s="21">
        <f t="shared" si="8"/>
        <v>1</v>
      </c>
      <c r="N22" s="1" t="s">
        <v>9</v>
      </c>
      <c r="NH22" s="7"/>
    </row>
    <row r="23" spans="2:372">
      <c r="B23" s="6" t="s">
        <v>22</v>
      </c>
      <c r="C23" s="1">
        <v>31</v>
      </c>
      <c r="D23" s="1">
        <v>6</v>
      </c>
      <c r="E23" s="21">
        <f t="shared" si="6"/>
        <v>37</v>
      </c>
      <c r="F23" s="21">
        <f t="shared" si="7"/>
        <v>37</v>
      </c>
      <c r="G23" s="21">
        <f t="shared" si="8"/>
        <v>1</v>
      </c>
      <c r="M23" s="1" t="s">
        <v>9</v>
      </c>
      <c r="NH23" s="7"/>
    </row>
    <row r="24" spans="2:372">
      <c r="B24" s="6" t="s">
        <v>23</v>
      </c>
      <c r="C24" s="1">
        <v>4</v>
      </c>
      <c r="D24" s="1">
        <v>7</v>
      </c>
      <c r="E24" s="21">
        <f t="shared" si="6"/>
        <v>11</v>
      </c>
      <c r="F24" s="21">
        <f t="shared" si="7"/>
        <v>7</v>
      </c>
      <c r="G24" s="21">
        <f t="shared" si="8"/>
        <v>0</v>
      </c>
      <c r="J24" s="1" t="s">
        <v>8</v>
      </c>
      <c r="K24" s="1" t="s">
        <v>8</v>
      </c>
      <c r="L24" s="1" t="s">
        <v>8</v>
      </c>
      <c r="M24" s="1" t="s">
        <v>8</v>
      </c>
      <c r="NH24" s="7"/>
    </row>
    <row r="25" spans="2:372">
      <c r="B25" s="6" t="s">
        <v>24</v>
      </c>
      <c r="C25" s="1">
        <v>21</v>
      </c>
      <c r="D25" s="1">
        <v>0</v>
      </c>
      <c r="E25" s="21">
        <f t="shared" si="6"/>
        <v>21</v>
      </c>
      <c r="F25" s="21">
        <f t="shared" si="7"/>
        <v>21</v>
      </c>
      <c r="G25" s="21">
        <f t="shared" si="8"/>
        <v>1</v>
      </c>
      <c r="J25" s="1" t="s">
        <v>9</v>
      </c>
      <c r="NH25" s="7"/>
    </row>
    <row r="26" spans="2:372">
      <c r="B26" s="6" t="s">
        <v>25</v>
      </c>
      <c r="C26" s="1">
        <v>30</v>
      </c>
      <c r="D26" s="1">
        <v>0</v>
      </c>
      <c r="E26" s="21">
        <f t="shared" si="6"/>
        <v>30</v>
      </c>
      <c r="F26" s="21">
        <f t="shared" si="7"/>
        <v>30</v>
      </c>
      <c r="G26" s="21">
        <f t="shared" si="8"/>
        <v>1</v>
      </c>
      <c r="K26" s="1" t="s">
        <v>9</v>
      </c>
      <c r="NH26" s="7"/>
    </row>
    <row r="27" spans="2:372">
      <c r="B27" s="6" t="s">
        <v>26</v>
      </c>
      <c r="C27" s="1">
        <v>30</v>
      </c>
      <c r="D27" s="1">
        <v>6</v>
      </c>
      <c r="E27" s="21">
        <f t="shared" si="6"/>
        <v>36</v>
      </c>
      <c r="F27" s="21">
        <f t="shared" si="7"/>
        <v>36</v>
      </c>
      <c r="G27" s="21">
        <f t="shared" si="8"/>
        <v>0</v>
      </c>
      <c r="NH27" s="7"/>
    </row>
    <row r="28" spans="2:372">
      <c r="B28" s="6" t="s">
        <v>27</v>
      </c>
      <c r="C28" s="1">
        <v>26</v>
      </c>
      <c r="D28" s="1">
        <v>4</v>
      </c>
      <c r="E28" s="21">
        <f t="shared" si="6"/>
        <v>30</v>
      </c>
      <c r="F28" s="21">
        <f t="shared" si="7"/>
        <v>29</v>
      </c>
      <c r="G28" s="21">
        <f t="shared" si="8"/>
        <v>0</v>
      </c>
      <c r="K28" s="1" t="s">
        <v>8</v>
      </c>
      <c r="NH28" s="7"/>
    </row>
    <row r="29" spans="2:372">
      <c r="B29" s="6" t="s">
        <v>28</v>
      </c>
      <c r="C29" s="1">
        <v>21</v>
      </c>
      <c r="D29" s="1">
        <v>0</v>
      </c>
      <c r="E29" s="21">
        <f t="shared" si="6"/>
        <v>21</v>
      </c>
      <c r="F29" s="21">
        <f t="shared" si="7"/>
        <v>21</v>
      </c>
      <c r="G29" s="21">
        <f t="shared" si="8"/>
        <v>0</v>
      </c>
      <c r="K29" s="8"/>
      <c r="NH29" s="7"/>
    </row>
    <row r="30" spans="2:372">
      <c r="B30" s="6" t="s">
        <v>29</v>
      </c>
      <c r="C30" s="1">
        <v>31</v>
      </c>
      <c r="D30" s="1">
        <v>0</v>
      </c>
      <c r="E30" s="21">
        <f t="shared" si="6"/>
        <v>31</v>
      </c>
      <c r="F30" s="21">
        <f t="shared" si="7"/>
        <v>29</v>
      </c>
      <c r="G30" s="21">
        <f t="shared" si="8"/>
        <v>0</v>
      </c>
      <c r="L30" s="8"/>
      <c r="M30" s="1" t="s">
        <v>8</v>
      </c>
      <c r="N30" s="1" t="s">
        <v>8</v>
      </c>
      <c r="NH30" s="7"/>
    </row>
    <row r="31" spans="2:372">
      <c r="B31" s="6" t="s">
        <v>30</v>
      </c>
      <c r="C31" s="1">
        <v>4</v>
      </c>
      <c r="D31" s="1">
        <v>0</v>
      </c>
      <c r="E31" s="21">
        <f t="shared" si="6"/>
        <v>4</v>
      </c>
      <c r="F31" s="21">
        <f t="shared" si="7"/>
        <v>4</v>
      </c>
      <c r="G31" s="21">
        <f t="shared" si="8"/>
        <v>1</v>
      </c>
      <c r="N31" s="1" t="s">
        <v>9</v>
      </c>
      <c r="NH31" s="7"/>
    </row>
    <row r="32" spans="2:372" ht="18" thickBot="1">
      <c r="B32" s="9" t="s">
        <v>31</v>
      </c>
      <c r="C32" s="10">
        <v>21</v>
      </c>
      <c r="D32" s="10">
        <v>0</v>
      </c>
      <c r="E32" s="45">
        <f t="shared" si="6"/>
        <v>21</v>
      </c>
      <c r="F32" s="45">
        <f t="shared" si="7"/>
        <v>21</v>
      </c>
      <c r="G32" s="45">
        <f t="shared" si="8"/>
        <v>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1"/>
    </row>
    <row r="42" spans="5:12">
      <c r="E42" s="46" t="str">
        <f>HYPERLINK("https://www.papershift.com/","Powered by © Papershift.com")</f>
        <v>Powered by © Papershift.com</v>
      </c>
    </row>
    <row r="45" spans="5:12">
      <c r="L45" s="12"/>
    </row>
    <row r="51" spans="1:372">
      <c r="B51" s="13"/>
      <c r="C51" s="13"/>
      <c r="D51" s="13"/>
      <c r="E51" s="47"/>
      <c r="F51" s="47"/>
      <c r="G51" s="47"/>
      <c r="H51" s="13"/>
      <c r="I51" s="13"/>
    </row>
    <row r="52" spans="1:372" s="13" customFormat="1">
      <c r="A52" s="44"/>
      <c r="E52" s="47"/>
      <c r="F52" s="47"/>
      <c r="G52" s="47"/>
      <c r="NH52" s="14"/>
    </row>
  </sheetData>
  <sheetProtection algorithmName="SHA-512" hashValue="sjAgvEz5/Dfv/Xlxe5QAc7noQdhLlpnTVgOqwBUqgvXO0bSR9ZPo3HmjdmjEYdI7f0P4dnAZVQJtVuFP5iBGDQ==" saltValue="eTdz9GWW0xIeLJDENdMYjg==" spinCount="100000" sheet="1" scenarios="1" formatCells="0" formatColumns="0" formatRows="0" insertColumns="0" insertRows="0" insertHyperlinks="0" deleteColumns="0" deleteRows="0" selectLockedCells="1" sort="0" autoFilter="0"/>
  <mergeCells count="7">
    <mergeCell ref="H2:NH4"/>
    <mergeCell ref="B8:C8"/>
    <mergeCell ref="B9:C9"/>
    <mergeCell ref="B6:C6"/>
    <mergeCell ref="B7:C7"/>
    <mergeCell ref="B10:C10"/>
    <mergeCell ref="B2:G4"/>
  </mergeCells>
  <phoneticPr fontId="11" type="noConversion"/>
  <conditionalFormatting sqref="H12:NH32">
    <cfRule type="containsText" dxfId="3" priority="13" operator="containsText" text="k">
      <formula>NOT(ISERROR(SEARCH("k",H12)))</formula>
    </cfRule>
    <cfRule type="containsText" dxfId="2" priority="14" operator="containsText" text="u">
      <formula>NOT(ISERROR(SEARCH("u",H12)))</formula>
    </cfRule>
    <cfRule type="expression" dxfId="1" priority="15">
      <formula>WEEKDAY(H$12,2)&gt;=6</formula>
    </cfRule>
  </conditionalFormatting>
  <conditionalFormatting sqref="F13:F32">
    <cfRule type="cellIs" dxfId="0" priority="1" operator="lessThan">
      <formula>1</formula>
    </cfRule>
  </conditionalFormatting>
  <dataValidations count="2">
    <dataValidation type="list" allowBlank="1" showInputMessage="1" showErrorMessage="1" sqref="F6" xr:uid="{1CFABC35-EFBA-514D-A1F2-03210F4CC063}">
      <formula1>$NS$5:$NS$16</formula1>
    </dataValidation>
    <dataValidation type="list" allowBlank="1" showInputMessage="1" showErrorMessage="1" sqref="F7" xr:uid="{35D3403B-F7C5-8E42-94E4-043319E650EE}">
      <formula1>$NR$5:$NR$16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Urlaubsplaner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2022-08-17T11:09:41Z</dcterms:modified>
  <cp:category/>
  <cp:contentStatus/>
</cp:coreProperties>
</file>