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13_ncr:1_{3FAC9D26-DAE8-284C-9DBE-8A7B2BA335E4}" xr6:coauthVersionLast="47" xr6:coauthVersionMax="47" xr10:uidLastSave="{00000000-0000-0000-0000-000000000000}"/>
  <bookViews>
    <workbookView xWindow="0" yWindow="0" windowWidth="25600" windowHeight="16000" firstSheet="7" activeTab="12" xr2:uid="{00000000-000D-0000-FFFF-FFFF00000000}"/>
  </bookViews>
  <sheets>
    <sheet name="Lohnrechner" sheetId="1" r:id="rId1"/>
    <sheet name="Zeiterfassung Januar" sheetId="2" r:id="rId2"/>
    <sheet name="Zeiterfassung Februar" sheetId="4" r:id="rId3"/>
    <sheet name="Zeiterfassung März" sheetId="5" r:id="rId4"/>
    <sheet name="Zeiterfassung April" sheetId="6" r:id="rId5"/>
    <sheet name="Zeiterfassung Mai" sheetId="7" r:id="rId6"/>
    <sheet name="Zeiterfassung Juni" sheetId="8" r:id="rId7"/>
    <sheet name="Zeiterfassung Juli" sheetId="10" r:id="rId8"/>
    <sheet name="Zeiterfassung August" sheetId="11" r:id="rId9"/>
    <sheet name="Zeiterfassung September" sheetId="13" r:id="rId10"/>
    <sheet name="Zeiterfassung Oktober" sheetId="14" r:id="rId11"/>
    <sheet name="Zeiterfassung November" sheetId="15" r:id="rId12"/>
    <sheet name="Zeiterfassung Dezember" sheetId="16" r:id="rId13"/>
  </sheets>
  <definedNames>
    <definedName name="_xlnm._FilterDatabase" localSheetId="0" hidden="1">Lohnrechner!$G$48:$G$48</definedName>
    <definedName name="_xlnm._FilterDatabase" localSheetId="4" hidden="1">'Zeiterfassung April'!$G$48:$G$48</definedName>
    <definedName name="_xlnm._FilterDatabase" localSheetId="8" hidden="1">'Zeiterfassung August'!$G$48:$G$48</definedName>
    <definedName name="_xlnm._FilterDatabase" localSheetId="12" hidden="1">'Zeiterfassung Dezember'!$G$48:$G$48</definedName>
    <definedName name="_xlnm._FilterDatabase" localSheetId="2" hidden="1">'Zeiterfassung Februar'!$G$48:$G$48</definedName>
    <definedName name="_xlnm._FilterDatabase" localSheetId="1" hidden="1">'Zeiterfassung Januar'!$G$48:$G$48</definedName>
    <definedName name="_xlnm._FilterDatabase" localSheetId="7" hidden="1">'Zeiterfassung Juli'!$G$48:$G$48</definedName>
    <definedName name="_xlnm._FilterDatabase" localSheetId="6" hidden="1">'Zeiterfassung Juni'!$G$48:$G$48</definedName>
    <definedName name="_xlnm._FilterDatabase" localSheetId="5" hidden="1">'Zeiterfassung Mai'!$G$48:$G$48</definedName>
    <definedName name="_xlnm._FilterDatabase" localSheetId="3" hidden="1">'Zeiterfassung März'!$G$48:$G$48</definedName>
    <definedName name="_xlnm._FilterDatabase" localSheetId="11" hidden="1">'Zeiterfassung November'!$G$48:$G$48</definedName>
    <definedName name="_xlnm._FilterDatabase" localSheetId="10" hidden="1">'Zeiterfassung Oktober'!$G$48:$G$48</definedName>
    <definedName name="_xlnm._FilterDatabase" localSheetId="9" hidden="1">'Zeiterfassung September'!$G$48:$G$48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4" i="1" l="1"/>
  <c r="AB14" i="1" s="1"/>
  <c r="AA15" i="1"/>
  <c r="AA16" i="1"/>
  <c r="AA17" i="1"/>
  <c r="AA18" i="1"/>
  <c r="AB18" i="1" s="1"/>
  <c r="AA19" i="1"/>
  <c r="AA20" i="1"/>
  <c r="AA21" i="1"/>
  <c r="AA22" i="1"/>
  <c r="AB22" i="1" s="1"/>
  <c r="AA23" i="1"/>
  <c r="AA24" i="1"/>
  <c r="AA25" i="1"/>
  <c r="AA26" i="1"/>
  <c r="AB26" i="1" s="1"/>
  <c r="AA27" i="1"/>
  <c r="AA28" i="1"/>
  <c r="AA29" i="1"/>
  <c r="AA30" i="1"/>
  <c r="AB30" i="1" s="1"/>
  <c r="AA31" i="1"/>
  <c r="AA32" i="1"/>
  <c r="AA13" i="1"/>
  <c r="Y14" i="1"/>
  <c r="Y15" i="1"/>
  <c r="Y16" i="1"/>
  <c r="Y17" i="1"/>
  <c r="Z17" i="1" s="1"/>
  <c r="Y18" i="1"/>
  <c r="Y19" i="1"/>
  <c r="Y20" i="1"/>
  <c r="Y21" i="1"/>
  <c r="Z21" i="1" s="1"/>
  <c r="Y22" i="1"/>
  <c r="Y23" i="1"/>
  <c r="Y24" i="1"/>
  <c r="Y25" i="1"/>
  <c r="Z25" i="1" s="1"/>
  <c r="Y26" i="1"/>
  <c r="Y27" i="1"/>
  <c r="Y28" i="1"/>
  <c r="Y29" i="1"/>
  <c r="Z29" i="1" s="1"/>
  <c r="Y30" i="1"/>
  <c r="Y31" i="1"/>
  <c r="Y32" i="1"/>
  <c r="Y13" i="1"/>
  <c r="W14" i="1"/>
  <c r="X14" i="1" s="1"/>
  <c r="W15" i="1"/>
  <c r="W16" i="1"/>
  <c r="W17" i="1"/>
  <c r="W18" i="1"/>
  <c r="X18" i="1" s="1"/>
  <c r="W19" i="1"/>
  <c r="W20" i="1"/>
  <c r="W21" i="1"/>
  <c r="W22" i="1"/>
  <c r="X22" i="1" s="1"/>
  <c r="W23" i="1"/>
  <c r="W24" i="1"/>
  <c r="W25" i="1"/>
  <c r="W26" i="1"/>
  <c r="X26" i="1" s="1"/>
  <c r="W27" i="1"/>
  <c r="W28" i="1"/>
  <c r="W29" i="1"/>
  <c r="W30" i="1"/>
  <c r="X30" i="1" s="1"/>
  <c r="W31" i="1"/>
  <c r="W32" i="1"/>
  <c r="W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13" i="1"/>
  <c r="S14" i="1"/>
  <c r="T14" i="1" s="1"/>
  <c r="S15" i="1"/>
  <c r="S16" i="1"/>
  <c r="S17" i="1"/>
  <c r="S18" i="1"/>
  <c r="T18" i="1" s="1"/>
  <c r="S19" i="1"/>
  <c r="S20" i="1"/>
  <c r="S21" i="1"/>
  <c r="S22" i="1"/>
  <c r="T22" i="1" s="1"/>
  <c r="S23" i="1"/>
  <c r="S24" i="1"/>
  <c r="S25" i="1"/>
  <c r="S26" i="1"/>
  <c r="T26" i="1" s="1"/>
  <c r="S27" i="1"/>
  <c r="S28" i="1"/>
  <c r="S29" i="1"/>
  <c r="S30" i="1"/>
  <c r="T30" i="1" s="1"/>
  <c r="S31" i="1"/>
  <c r="S32" i="1"/>
  <c r="S13" i="1"/>
  <c r="T13" i="1" s="1"/>
  <c r="AH34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D25" i="16"/>
  <c r="C25" i="16"/>
  <c r="D24" i="16"/>
  <c r="C24" i="16"/>
  <c r="D23" i="16"/>
  <c r="C23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E12" i="16"/>
  <c r="F12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R12" i="16" s="1"/>
  <c r="S12" i="16" s="1"/>
  <c r="T12" i="16" s="1"/>
  <c r="U12" i="16" s="1"/>
  <c r="V12" i="16" s="1"/>
  <c r="W12" i="16" s="1"/>
  <c r="X12" i="16" s="1"/>
  <c r="Y12" i="16" s="1"/>
  <c r="Z12" i="16" s="1"/>
  <c r="AA12" i="16" s="1"/>
  <c r="AB12" i="16" s="1"/>
  <c r="AC12" i="16" s="1"/>
  <c r="AD12" i="16" s="1"/>
  <c r="AE12" i="16" s="1"/>
  <c r="AF12" i="16" s="1"/>
  <c r="AG12" i="16" s="1"/>
  <c r="AH12" i="16" s="1"/>
  <c r="AI12" i="16" s="1"/>
  <c r="AH34" i="15"/>
  <c r="D32" i="15"/>
  <c r="C32" i="15"/>
  <c r="D31" i="15"/>
  <c r="C31" i="15"/>
  <c r="D30" i="15"/>
  <c r="C30" i="15"/>
  <c r="D29" i="15"/>
  <c r="C29" i="15"/>
  <c r="D28" i="15"/>
  <c r="C28" i="15"/>
  <c r="D27" i="15"/>
  <c r="C27" i="15"/>
  <c r="D26" i="15"/>
  <c r="C26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E12" i="15"/>
  <c r="F12" i="15" s="1"/>
  <c r="G12" i="15" s="1"/>
  <c r="H12" i="15" s="1"/>
  <c r="I12" i="15" s="1"/>
  <c r="J12" i="15" s="1"/>
  <c r="K12" i="15" s="1"/>
  <c r="L12" i="15" s="1"/>
  <c r="M12" i="15" s="1"/>
  <c r="N12" i="15" s="1"/>
  <c r="O12" i="15" s="1"/>
  <c r="P12" i="15" s="1"/>
  <c r="Q12" i="15" s="1"/>
  <c r="R12" i="15" s="1"/>
  <c r="S12" i="15" s="1"/>
  <c r="T12" i="15" s="1"/>
  <c r="U12" i="15" s="1"/>
  <c r="V12" i="15" s="1"/>
  <c r="W12" i="15" s="1"/>
  <c r="X12" i="15" s="1"/>
  <c r="Y12" i="15" s="1"/>
  <c r="Z12" i="15" s="1"/>
  <c r="AA12" i="15" s="1"/>
  <c r="AB12" i="15" s="1"/>
  <c r="AC12" i="15" s="1"/>
  <c r="AD12" i="15" s="1"/>
  <c r="AE12" i="15" s="1"/>
  <c r="AF12" i="15" s="1"/>
  <c r="AG12" i="15" s="1"/>
  <c r="AH12" i="15" s="1"/>
  <c r="AI12" i="15" s="1"/>
  <c r="AH34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13" i="14"/>
  <c r="C13" i="14"/>
  <c r="E12" i="14"/>
  <c r="F12" i="14" s="1"/>
  <c r="G12" i="14" s="1"/>
  <c r="H12" i="14" s="1"/>
  <c r="I12" i="14" s="1"/>
  <c r="J12" i="14" s="1"/>
  <c r="K12" i="14" s="1"/>
  <c r="L12" i="14" s="1"/>
  <c r="M12" i="14" s="1"/>
  <c r="N12" i="14" s="1"/>
  <c r="O12" i="14" s="1"/>
  <c r="P12" i="14" s="1"/>
  <c r="Q12" i="14" s="1"/>
  <c r="R12" i="14" s="1"/>
  <c r="S12" i="14" s="1"/>
  <c r="T12" i="14" s="1"/>
  <c r="U12" i="14" s="1"/>
  <c r="V12" i="14" s="1"/>
  <c r="W12" i="14" s="1"/>
  <c r="X12" i="14" s="1"/>
  <c r="Y12" i="14" s="1"/>
  <c r="Z12" i="14" s="1"/>
  <c r="AA12" i="14" s="1"/>
  <c r="AB12" i="14" s="1"/>
  <c r="AC12" i="14" s="1"/>
  <c r="AD12" i="14" s="1"/>
  <c r="AE12" i="14" s="1"/>
  <c r="AF12" i="14" s="1"/>
  <c r="AG12" i="14" s="1"/>
  <c r="AH12" i="14" s="1"/>
  <c r="AI12" i="14" s="1"/>
  <c r="AH34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13" i="13"/>
  <c r="C13" i="13"/>
  <c r="E12" i="13"/>
  <c r="F12" i="13" s="1"/>
  <c r="G12" i="13" s="1"/>
  <c r="H12" i="13" s="1"/>
  <c r="I12" i="13" s="1"/>
  <c r="J12" i="13" s="1"/>
  <c r="K12" i="13" s="1"/>
  <c r="L12" i="13" s="1"/>
  <c r="M12" i="13" s="1"/>
  <c r="N12" i="13" s="1"/>
  <c r="O12" i="13" s="1"/>
  <c r="P12" i="13" s="1"/>
  <c r="Q12" i="13" s="1"/>
  <c r="R12" i="13" s="1"/>
  <c r="S12" i="13" s="1"/>
  <c r="T12" i="13" s="1"/>
  <c r="U12" i="13" s="1"/>
  <c r="V12" i="13" s="1"/>
  <c r="W12" i="13" s="1"/>
  <c r="X12" i="13" s="1"/>
  <c r="Y12" i="13" s="1"/>
  <c r="Z12" i="13" s="1"/>
  <c r="AA12" i="13" s="1"/>
  <c r="AB12" i="13" s="1"/>
  <c r="AC12" i="13" s="1"/>
  <c r="AD12" i="13" s="1"/>
  <c r="AE12" i="13" s="1"/>
  <c r="AF12" i="13" s="1"/>
  <c r="AG12" i="13" s="1"/>
  <c r="AH12" i="13" s="1"/>
  <c r="AI12" i="13" s="1"/>
  <c r="AH34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E12" i="11"/>
  <c r="F12" i="11" s="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AD12" i="11" s="1"/>
  <c r="AE12" i="11" s="1"/>
  <c r="AF12" i="11" s="1"/>
  <c r="AG12" i="11" s="1"/>
  <c r="AH12" i="11" s="1"/>
  <c r="AI12" i="11" s="1"/>
  <c r="AH34" i="10"/>
  <c r="D32" i="10"/>
  <c r="Q32" i="1" s="1"/>
  <c r="R32" i="1" s="1"/>
  <c r="C32" i="10"/>
  <c r="D31" i="10"/>
  <c r="Q31" i="1" s="1"/>
  <c r="R31" i="1" s="1"/>
  <c r="C31" i="10"/>
  <c r="D30" i="10"/>
  <c r="Q30" i="1" s="1"/>
  <c r="R30" i="1" s="1"/>
  <c r="C30" i="10"/>
  <c r="D29" i="10"/>
  <c r="Q29" i="1" s="1"/>
  <c r="R29" i="1" s="1"/>
  <c r="C29" i="10"/>
  <c r="D28" i="10"/>
  <c r="Q28" i="1" s="1"/>
  <c r="R28" i="1" s="1"/>
  <c r="C28" i="10"/>
  <c r="D27" i="10"/>
  <c r="Q27" i="1" s="1"/>
  <c r="R27" i="1" s="1"/>
  <c r="C27" i="10"/>
  <c r="D26" i="10"/>
  <c r="Q26" i="1" s="1"/>
  <c r="R26" i="1" s="1"/>
  <c r="C26" i="10"/>
  <c r="D25" i="10"/>
  <c r="Q25" i="1" s="1"/>
  <c r="R25" i="1" s="1"/>
  <c r="C25" i="10"/>
  <c r="D24" i="10"/>
  <c r="Q24" i="1" s="1"/>
  <c r="R24" i="1" s="1"/>
  <c r="C24" i="10"/>
  <c r="D23" i="10"/>
  <c r="Q23" i="1" s="1"/>
  <c r="R23" i="1" s="1"/>
  <c r="C23" i="10"/>
  <c r="D22" i="10"/>
  <c r="Q22" i="1" s="1"/>
  <c r="R22" i="1" s="1"/>
  <c r="C22" i="10"/>
  <c r="D21" i="10"/>
  <c r="Q21" i="1" s="1"/>
  <c r="R21" i="1" s="1"/>
  <c r="C21" i="10"/>
  <c r="D20" i="10"/>
  <c r="Q20" i="1" s="1"/>
  <c r="R20" i="1" s="1"/>
  <c r="C20" i="10"/>
  <c r="D19" i="10"/>
  <c r="Q19" i="1" s="1"/>
  <c r="R19" i="1" s="1"/>
  <c r="C19" i="10"/>
  <c r="D18" i="10"/>
  <c r="Q18" i="1" s="1"/>
  <c r="R18" i="1" s="1"/>
  <c r="C18" i="10"/>
  <c r="D17" i="10"/>
  <c r="Q17" i="1" s="1"/>
  <c r="R17" i="1" s="1"/>
  <c r="C17" i="10"/>
  <c r="D16" i="10"/>
  <c r="Q16" i="1" s="1"/>
  <c r="R16" i="1" s="1"/>
  <c r="C16" i="10"/>
  <c r="D15" i="10"/>
  <c r="Q15" i="1" s="1"/>
  <c r="R15" i="1" s="1"/>
  <c r="C15" i="10"/>
  <c r="D14" i="10"/>
  <c r="Q14" i="1" s="1"/>
  <c r="R14" i="1" s="1"/>
  <c r="C14" i="10"/>
  <c r="D13" i="10"/>
  <c r="Q13" i="1" s="1"/>
  <c r="R13" i="1" s="1"/>
  <c r="C13" i="10"/>
  <c r="E12" i="10"/>
  <c r="F12" i="10" s="1"/>
  <c r="G12" i="10" s="1"/>
  <c r="H12" i="10" s="1"/>
  <c r="I12" i="10" s="1"/>
  <c r="J12" i="10" s="1"/>
  <c r="K12" i="10" s="1"/>
  <c r="L12" i="10" s="1"/>
  <c r="M12" i="10" s="1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AG12" i="10" s="1"/>
  <c r="AH12" i="10" s="1"/>
  <c r="AI12" i="10" s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3" i="1"/>
  <c r="AH34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E12" i="8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R12" i="8" s="1"/>
  <c r="S12" i="8" s="1"/>
  <c r="T12" i="8" s="1"/>
  <c r="U12" i="8" s="1"/>
  <c r="V12" i="8" s="1"/>
  <c r="W12" i="8" s="1"/>
  <c r="X12" i="8" s="1"/>
  <c r="Y12" i="8" s="1"/>
  <c r="Z12" i="8" s="1"/>
  <c r="AA12" i="8" s="1"/>
  <c r="AB12" i="8" s="1"/>
  <c r="AC12" i="8" s="1"/>
  <c r="AD12" i="8" s="1"/>
  <c r="AE12" i="8" s="1"/>
  <c r="AF12" i="8" s="1"/>
  <c r="AG12" i="8" s="1"/>
  <c r="AH12" i="8" s="1"/>
  <c r="AI12" i="8" s="1"/>
  <c r="AH34" i="7"/>
  <c r="D32" i="7"/>
  <c r="M32" i="1" s="1"/>
  <c r="N32" i="1" s="1"/>
  <c r="C32" i="7"/>
  <c r="D31" i="7"/>
  <c r="M31" i="1" s="1"/>
  <c r="N31" i="1" s="1"/>
  <c r="C31" i="7"/>
  <c r="D30" i="7"/>
  <c r="M30" i="1" s="1"/>
  <c r="N30" i="1" s="1"/>
  <c r="C30" i="7"/>
  <c r="D29" i="7"/>
  <c r="M29" i="1" s="1"/>
  <c r="N29" i="1" s="1"/>
  <c r="C29" i="7"/>
  <c r="D28" i="7"/>
  <c r="M28" i="1" s="1"/>
  <c r="N28" i="1" s="1"/>
  <c r="C28" i="7"/>
  <c r="D27" i="7"/>
  <c r="M27" i="1" s="1"/>
  <c r="N27" i="1" s="1"/>
  <c r="C27" i="7"/>
  <c r="D26" i="7"/>
  <c r="M26" i="1" s="1"/>
  <c r="N26" i="1" s="1"/>
  <c r="C26" i="7"/>
  <c r="D25" i="7"/>
  <c r="M25" i="1" s="1"/>
  <c r="N25" i="1" s="1"/>
  <c r="C25" i="7"/>
  <c r="D24" i="7"/>
  <c r="M24" i="1" s="1"/>
  <c r="N24" i="1" s="1"/>
  <c r="C24" i="7"/>
  <c r="D23" i="7"/>
  <c r="M23" i="1" s="1"/>
  <c r="N23" i="1" s="1"/>
  <c r="C23" i="7"/>
  <c r="D22" i="7"/>
  <c r="M22" i="1" s="1"/>
  <c r="N22" i="1" s="1"/>
  <c r="C22" i="7"/>
  <c r="D21" i="7"/>
  <c r="M21" i="1" s="1"/>
  <c r="N21" i="1" s="1"/>
  <c r="C21" i="7"/>
  <c r="D20" i="7"/>
  <c r="M20" i="1" s="1"/>
  <c r="N20" i="1" s="1"/>
  <c r="C20" i="7"/>
  <c r="D19" i="7"/>
  <c r="M19" i="1" s="1"/>
  <c r="N19" i="1" s="1"/>
  <c r="C19" i="7"/>
  <c r="D18" i="7"/>
  <c r="M18" i="1" s="1"/>
  <c r="N18" i="1" s="1"/>
  <c r="C18" i="7"/>
  <c r="D17" i="7"/>
  <c r="M17" i="1" s="1"/>
  <c r="N17" i="1" s="1"/>
  <c r="C17" i="7"/>
  <c r="D16" i="7"/>
  <c r="M16" i="1" s="1"/>
  <c r="N16" i="1" s="1"/>
  <c r="C16" i="7"/>
  <c r="D15" i="7"/>
  <c r="M15" i="1" s="1"/>
  <c r="N15" i="1" s="1"/>
  <c r="C15" i="7"/>
  <c r="D14" i="7"/>
  <c r="M14" i="1" s="1"/>
  <c r="N14" i="1" s="1"/>
  <c r="C14" i="7"/>
  <c r="D13" i="7"/>
  <c r="M13" i="1" s="1"/>
  <c r="N13" i="1" s="1"/>
  <c r="C13" i="7"/>
  <c r="E12" i="7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AF12" i="7" s="1"/>
  <c r="AG12" i="7" s="1"/>
  <c r="AH12" i="7" s="1"/>
  <c r="AI12" i="7" s="1"/>
  <c r="AH34" i="6"/>
  <c r="D32" i="6"/>
  <c r="K32" i="1" s="1"/>
  <c r="L32" i="1" s="1"/>
  <c r="C32" i="6"/>
  <c r="D31" i="6"/>
  <c r="K31" i="1" s="1"/>
  <c r="L31" i="1" s="1"/>
  <c r="C31" i="6"/>
  <c r="D30" i="6"/>
  <c r="K30" i="1" s="1"/>
  <c r="L30" i="1" s="1"/>
  <c r="C30" i="6"/>
  <c r="D29" i="6"/>
  <c r="K29" i="1" s="1"/>
  <c r="L29" i="1" s="1"/>
  <c r="C29" i="6"/>
  <c r="D28" i="6"/>
  <c r="K28" i="1" s="1"/>
  <c r="L28" i="1" s="1"/>
  <c r="C28" i="6"/>
  <c r="D27" i="6"/>
  <c r="K27" i="1" s="1"/>
  <c r="L27" i="1" s="1"/>
  <c r="C27" i="6"/>
  <c r="D26" i="6"/>
  <c r="K26" i="1" s="1"/>
  <c r="L26" i="1" s="1"/>
  <c r="C26" i="6"/>
  <c r="D25" i="6"/>
  <c r="K25" i="1" s="1"/>
  <c r="L25" i="1" s="1"/>
  <c r="C25" i="6"/>
  <c r="D24" i="6"/>
  <c r="K24" i="1" s="1"/>
  <c r="L24" i="1" s="1"/>
  <c r="C24" i="6"/>
  <c r="D23" i="6"/>
  <c r="K23" i="1" s="1"/>
  <c r="L23" i="1" s="1"/>
  <c r="C23" i="6"/>
  <c r="D22" i="6"/>
  <c r="K22" i="1" s="1"/>
  <c r="L22" i="1" s="1"/>
  <c r="C22" i="6"/>
  <c r="D21" i="6"/>
  <c r="K21" i="1" s="1"/>
  <c r="L21" i="1" s="1"/>
  <c r="C21" i="6"/>
  <c r="D20" i="6"/>
  <c r="K20" i="1" s="1"/>
  <c r="L20" i="1" s="1"/>
  <c r="C20" i="6"/>
  <c r="D19" i="6"/>
  <c r="K19" i="1" s="1"/>
  <c r="L19" i="1" s="1"/>
  <c r="C19" i="6"/>
  <c r="D18" i="6"/>
  <c r="K18" i="1" s="1"/>
  <c r="L18" i="1" s="1"/>
  <c r="C18" i="6"/>
  <c r="D17" i="6"/>
  <c r="K17" i="1" s="1"/>
  <c r="L17" i="1" s="1"/>
  <c r="C17" i="6"/>
  <c r="D16" i="6"/>
  <c r="K16" i="1" s="1"/>
  <c r="L16" i="1" s="1"/>
  <c r="C16" i="6"/>
  <c r="D15" i="6"/>
  <c r="K15" i="1" s="1"/>
  <c r="L15" i="1" s="1"/>
  <c r="C15" i="6"/>
  <c r="D14" i="6"/>
  <c r="K14" i="1" s="1"/>
  <c r="L14" i="1" s="1"/>
  <c r="C14" i="6"/>
  <c r="D13" i="6"/>
  <c r="K13" i="1" s="1"/>
  <c r="L13" i="1" s="1"/>
  <c r="C13" i="6"/>
  <c r="E12" i="6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AH34" i="5"/>
  <c r="D32" i="5"/>
  <c r="I32" i="1" s="1"/>
  <c r="J32" i="1" s="1"/>
  <c r="C32" i="5"/>
  <c r="D31" i="5"/>
  <c r="I31" i="1" s="1"/>
  <c r="J31" i="1" s="1"/>
  <c r="C31" i="5"/>
  <c r="D30" i="5"/>
  <c r="I30" i="1" s="1"/>
  <c r="J30" i="1" s="1"/>
  <c r="C30" i="5"/>
  <c r="D29" i="5"/>
  <c r="I29" i="1" s="1"/>
  <c r="J29" i="1" s="1"/>
  <c r="C29" i="5"/>
  <c r="D28" i="5"/>
  <c r="I28" i="1" s="1"/>
  <c r="J28" i="1" s="1"/>
  <c r="C28" i="5"/>
  <c r="D27" i="5"/>
  <c r="I27" i="1" s="1"/>
  <c r="J27" i="1" s="1"/>
  <c r="C27" i="5"/>
  <c r="D26" i="5"/>
  <c r="I26" i="1" s="1"/>
  <c r="J26" i="1" s="1"/>
  <c r="C26" i="5"/>
  <c r="D25" i="5"/>
  <c r="I25" i="1" s="1"/>
  <c r="J25" i="1" s="1"/>
  <c r="C25" i="5"/>
  <c r="D24" i="5"/>
  <c r="I24" i="1" s="1"/>
  <c r="J24" i="1" s="1"/>
  <c r="C24" i="5"/>
  <c r="D23" i="5"/>
  <c r="I23" i="1" s="1"/>
  <c r="J23" i="1" s="1"/>
  <c r="C23" i="5"/>
  <c r="D22" i="5"/>
  <c r="I22" i="1" s="1"/>
  <c r="J22" i="1" s="1"/>
  <c r="C22" i="5"/>
  <c r="D21" i="5"/>
  <c r="I21" i="1" s="1"/>
  <c r="J21" i="1" s="1"/>
  <c r="C21" i="5"/>
  <c r="D20" i="5"/>
  <c r="I20" i="1" s="1"/>
  <c r="J20" i="1" s="1"/>
  <c r="C20" i="5"/>
  <c r="D19" i="5"/>
  <c r="I19" i="1" s="1"/>
  <c r="J19" i="1" s="1"/>
  <c r="C19" i="5"/>
  <c r="D18" i="5"/>
  <c r="I18" i="1" s="1"/>
  <c r="J18" i="1" s="1"/>
  <c r="C18" i="5"/>
  <c r="D17" i="5"/>
  <c r="I17" i="1" s="1"/>
  <c r="J17" i="1" s="1"/>
  <c r="C17" i="5"/>
  <c r="D16" i="5"/>
  <c r="I16" i="1" s="1"/>
  <c r="J16" i="1" s="1"/>
  <c r="C16" i="5"/>
  <c r="D15" i="5"/>
  <c r="I15" i="1" s="1"/>
  <c r="J15" i="1" s="1"/>
  <c r="C15" i="5"/>
  <c r="D14" i="5"/>
  <c r="I14" i="1" s="1"/>
  <c r="J14" i="1" s="1"/>
  <c r="C14" i="5"/>
  <c r="D13" i="5"/>
  <c r="I13" i="1" s="1"/>
  <c r="J13" i="1" s="1"/>
  <c r="C13" i="5"/>
  <c r="E12" i="5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G14" i="1"/>
  <c r="H14" i="1" s="1"/>
  <c r="G30" i="1"/>
  <c r="H30" i="1" s="1"/>
  <c r="AH34" i="4"/>
  <c r="D32" i="4"/>
  <c r="G32" i="1" s="1"/>
  <c r="H32" i="1" s="1"/>
  <c r="C32" i="4"/>
  <c r="D31" i="4"/>
  <c r="G31" i="1" s="1"/>
  <c r="H31" i="1" s="1"/>
  <c r="C31" i="4"/>
  <c r="D30" i="4"/>
  <c r="C30" i="4"/>
  <c r="D29" i="4"/>
  <c r="G29" i="1" s="1"/>
  <c r="H29" i="1" s="1"/>
  <c r="C29" i="4"/>
  <c r="D28" i="4"/>
  <c r="G28" i="1" s="1"/>
  <c r="H28" i="1" s="1"/>
  <c r="C28" i="4"/>
  <c r="D27" i="4"/>
  <c r="G27" i="1" s="1"/>
  <c r="H27" i="1" s="1"/>
  <c r="C27" i="4"/>
  <c r="D26" i="4"/>
  <c r="G26" i="1" s="1"/>
  <c r="H26" i="1" s="1"/>
  <c r="C26" i="4"/>
  <c r="D25" i="4"/>
  <c r="G25" i="1" s="1"/>
  <c r="H25" i="1" s="1"/>
  <c r="C25" i="4"/>
  <c r="D24" i="4"/>
  <c r="G24" i="1" s="1"/>
  <c r="H24" i="1" s="1"/>
  <c r="C24" i="4"/>
  <c r="D23" i="4"/>
  <c r="G23" i="1" s="1"/>
  <c r="H23" i="1" s="1"/>
  <c r="C23" i="4"/>
  <c r="D22" i="4"/>
  <c r="G22" i="1" s="1"/>
  <c r="H22" i="1" s="1"/>
  <c r="C22" i="4"/>
  <c r="D21" i="4"/>
  <c r="G21" i="1" s="1"/>
  <c r="H21" i="1" s="1"/>
  <c r="C21" i="4"/>
  <c r="D20" i="4"/>
  <c r="G20" i="1" s="1"/>
  <c r="H20" i="1" s="1"/>
  <c r="C20" i="4"/>
  <c r="D19" i="4"/>
  <c r="G19" i="1" s="1"/>
  <c r="H19" i="1" s="1"/>
  <c r="C19" i="4"/>
  <c r="D18" i="4"/>
  <c r="G18" i="1" s="1"/>
  <c r="H18" i="1" s="1"/>
  <c r="C18" i="4"/>
  <c r="D17" i="4"/>
  <c r="G17" i="1" s="1"/>
  <c r="H17" i="1" s="1"/>
  <c r="C17" i="4"/>
  <c r="D16" i="4"/>
  <c r="G16" i="1" s="1"/>
  <c r="H16" i="1" s="1"/>
  <c r="C16" i="4"/>
  <c r="D15" i="4"/>
  <c r="G15" i="1" s="1"/>
  <c r="H15" i="1" s="1"/>
  <c r="C15" i="4"/>
  <c r="D14" i="4"/>
  <c r="C14" i="4"/>
  <c r="D13" i="4"/>
  <c r="G13" i="1" s="1"/>
  <c r="H13" i="1" s="1"/>
  <c r="C13" i="4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3" i="2"/>
  <c r="D14" i="2"/>
  <c r="E14" i="1" s="1"/>
  <c r="F14" i="1" s="1"/>
  <c r="D15" i="2"/>
  <c r="E15" i="1" s="1"/>
  <c r="F15" i="1" s="1"/>
  <c r="D16" i="2"/>
  <c r="E16" i="1" s="1"/>
  <c r="F16" i="1" s="1"/>
  <c r="D17" i="2"/>
  <c r="E17" i="1" s="1"/>
  <c r="F17" i="1" s="1"/>
  <c r="D18" i="2"/>
  <c r="E18" i="1" s="1"/>
  <c r="F18" i="1" s="1"/>
  <c r="D19" i="2"/>
  <c r="E19" i="1" s="1"/>
  <c r="F19" i="1" s="1"/>
  <c r="D20" i="2"/>
  <c r="E20" i="1" s="1"/>
  <c r="F20" i="1" s="1"/>
  <c r="D21" i="2"/>
  <c r="E21" i="1" s="1"/>
  <c r="F21" i="1" s="1"/>
  <c r="D22" i="2"/>
  <c r="E22" i="1" s="1"/>
  <c r="F22" i="1" s="1"/>
  <c r="D23" i="2"/>
  <c r="E23" i="1" s="1"/>
  <c r="F23" i="1" s="1"/>
  <c r="D24" i="2"/>
  <c r="E24" i="1" s="1"/>
  <c r="F24" i="1" s="1"/>
  <c r="D25" i="2"/>
  <c r="E25" i="1" s="1"/>
  <c r="F25" i="1" s="1"/>
  <c r="D26" i="2"/>
  <c r="E26" i="1" s="1"/>
  <c r="F26" i="1" s="1"/>
  <c r="D27" i="2"/>
  <c r="E27" i="1" s="1"/>
  <c r="F27" i="1" s="1"/>
  <c r="D28" i="2"/>
  <c r="E28" i="1" s="1"/>
  <c r="F28" i="1" s="1"/>
  <c r="D29" i="2"/>
  <c r="E29" i="1" s="1"/>
  <c r="F29" i="1" s="1"/>
  <c r="D30" i="2"/>
  <c r="E30" i="1" s="1"/>
  <c r="F30" i="1" s="1"/>
  <c r="D31" i="2"/>
  <c r="E31" i="1" s="1"/>
  <c r="F31" i="1" s="1"/>
  <c r="D32" i="2"/>
  <c r="E32" i="1" s="1"/>
  <c r="F32" i="1" s="1"/>
  <c r="D13" i="2"/>
  <c r="E13" i="1" s="1"/>
  <c r="F13" i="1" s="1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H34" i="2"/>
  <c r="AB15" i="1"/>
  <c r="AB16" i="1"/>
  <c r="AB17" i="1"/>
  <c r="AB19" i="1"/>
  <c r="AB20" i="1"/>
  <c r="AB21" i="1"/>
  <c r="AB23" i="1"/>
  <c r="AB24" i="1"/>
  <c r="AB25" i="1"/>
  <c r="AB27" i="1"/>
  <c r="AB28" i="1"/>
  <c r="AB29" i="1"/>
  <c r="AB31" i="1"/>
  <c r="AB32" i="1"/>
  <c r="AB13" i="1"/>
  <c r="Z14" i="1"/>
  <c r="Z15" i="1"/>
  <c r="Z16" i="1"/>
  <c r="Z18" i="1"/>
  <c r="Z19" i="1"/>
  <c r="Z20" i="1"/>
  <c r="Z22" i="1"/>
  <c r="Z23" i="1"/>
  <c r="Z24" i="1"/>
  <c r="Z26" i="1"/>
  <c r="Z27" i="1"/>
  <c r="Z28" i="1"/>
  <c r="Z30" i="1"/>
  <c r="Z31" i="1"/>
  <c r="Z32" i="1"/>
  <c r="Z13" i="1"/>
  <c r="X15" i="1"/>
  <c r="X16" i="1"/>
  <c r="X17" i="1"/>
  <c r="X19" i="1"/>
  <c r="X20" i="1"/>
  <c r="X21" i="1"/>
  <c r="X23" i="1"/>
  <c r="X24" i="1"/>
  <c r="X25" i="1"/>
  <c r="X27" i="1"/>
  <c r="X28" i="1"/>
  <c r="X29" i="1"/>
  <c r="X31" i="1"/>
  <c r="X32" i="1"/>
  <c r="X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13" i="1"/>
  <c r="V33" i="1" s="1"/>
  <c r="T15" i="1"/>
  <c r="T16" i="1"/>
  <c r="T17" i="1"/>
  <c r="T19" i="1"/>
  <c r="T20" i="1"/>
  <c r="T21" i="1"/>
  <c r="T23" i="1"/>
  <c r="T24" i="1"/>
  <c r="T25" i="1"/>
  <c r="T27" i="1"/>
  <c r="T28" i="1"/>
  <c r="T29" i="1"/>
  <c r="T31" i="1"/>
  <c r="T32" i="1"/>
  <c r="P14" i="1"/>
  <c r="P33" i="1" s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3" i="1"/>
  <c r="AA35" i="1"/>
  <c r="H33" i="1" l="1"/>
  <c r="F33" i="1"/>
  <c r="AB33" i="1"/>
  <c r="Z33" i="1"/>
  <c r="X33" i="1"/>
  <c r="T33" i="1"/>
  <c r="R33" i="1"/>
  <c r="N33" i="1"/>
  <c r="L33" i="1"/>
  <c r="J33" i="1"/>
</calcChain>
</file>

<file path=xl/sharedStrings.xml><?xml version="1.0" encoding="utf-8"?>
<sst xmlns="http://schemas.openxmlformats.org/spreadsheetml/2006/main" count="541" uniqueCount="89">
  <si>
    <t>Stundenlohn</t>
  </si>
  <si>
    <t>Name</t>
  </si>
  <si>
    <t>Lohnrechner</t>
  </si>
  <si>
    <t>Mitarbeiter ID</t>
  </si>
  <si>
    <t>AZ Januar</t>
  </si>
  <si>
    <t>Bruttolohn Januar</t>
  </si>
  <si>
    <t>AZ Februar</t>
  </si>
  <si>
    <t>Bruttolohn Februar</t>
  </si>
  <si>
    <t>AZ März</t>
  </si>
  <si>
    <t>Bruttolohn März</t>
  </si>
  <si>
    <t>AZ April</t>
  </si>
  <si>
    <t>Bruttolohn April</t>
  </si>
  <si>
    <t>AZ Mai</t>
  </si>
  <si>
    <t>Bruttolohn Mai</t>
  </si>
  <si>
    <t>AZ Juni</t>
  </si>
  <si>
    <t>Bruttolohn Juni</t>
  </si>
  <si>
    <t>AZ Juli</t>
  </si>
  <si>
    <t>Bruttolohn Juli</t>
  </si>
  <si>
    <t>AZ August</t>
  </si>
  <si>
    <t>Bruttolohn August</t>
  </si>
  <si>
    <t>AZ September</t>
  </si>
  <si>
    <t>Bruttolohn September</t>
  </si>
  <si>
    <t>AZ Oktober</t>
  </si>
  <si>
    <t>Bruttolohn Oktober</t>
  </si>
  <si>
    <t>AZ November</t>
  </si>
  <si>
    <t>Bruttolohn November</t>
  </si>
  <si>
    <t>AZ Dezember</t>
  </si>
  <si>
    <t>Bruttolohn Dezember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</si>
  <si>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</si>
  <si>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</si>
  <si>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</si>
  <si>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</si>
  <si>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</si>
  <si>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</si>
  <si>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</si>
  <si>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</si>
  <si>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</si>
  <si>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</si>
  <si>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</si>
  <si>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</si>
  <si>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</si>
  <si>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</si>
  <si>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</si>
  <si>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</si>
  <si>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</si>
  <si>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</si>
  <si>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</si>
  <si>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</si>
  <si>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Arbeitszeit gesamt</t>
  </si>
  <si>
    <t>Zeiterfassung</t>
  </si>
  <si>
    <t>Jahr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</si>
  <si>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</si>
  <si>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</si>
  <si>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</si>
  <si>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</si>
  <si>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</si>
  <si>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</si>
  <si>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</si>
  <si>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</si>
  <si>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</si>
  <si>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</si>
  <si>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</si>
  <si>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</si>
  <si>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</si>
  <si>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Tyson Correa</t>
  </si>
  <si>
    <t>Agata Dyer</t>
  </si>
  <si>
    <t>Khadijah Mccray</t>
  </si>
  <si>
    <t>Bertram Ball</t>
  </si>
  <si>
    <t>Connah Stokes</t>
  </si>
  <si>
    <t>Saxon Peters</t>
  </si>
  <si>
    <t>Elsa Burks</t>
  </si>
  <si>
    <t>Carolina Ryder</t>
  </si>
  <si>
    <t>Bryony Franks</t>
  </si>
  <si>
    <t>Carlo Coleman</t>
  </si>
  <si>
    <t>Anish Markham</t>
  </si>
  <si>
    <t>Priya Cano</t>
  </si>
  <si>
    <t>Mohamad Ferreira</t>
  </si>
  <si>
    <t>Jarrod Meyers</t>
  </si>
  <si>
    <t>Kaila Daniels</t>
  </si>
  <si>
    <t>Graham Ortega</t>
  </si>
  <si>
    <t>Aden Browning</t>
  </si>
  <si>
    <t>Ayoub Christie</t>
  </si>
  <si>
    <t>Lilly-Mae Valenzuela</t>
  </si>
  <si>
    <t>Roy Zhang</t>
  </si>
  <si>
    <t>Legende:</t>
  </si>
  <si>
    <t>Automatisch</t>
  </si>
  <si>
    <t>Manuell ausfüllen</t>
  </si>
  <si>
    <t>Gesamter Bruttolohn:</t>
  </si>
  <si>
    <t>AZ = Arbeitszeit (autom., in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</si>
</sst>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d\,\ dd/mm/yy"/>
  </numFmts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b/>
      <u/>
      <sz val="18"/>
      <color rgb="FF1D3654"/>
      <name val="Poppins Regular"/>
    </font>
    <font>
      <sz val="10"/>
      <color theme="1"/>
      <name val="Poppins Regula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FBC9B"/>
      <name val="Poppins Regular"/>
    </font>
    <font>
      <sz val="10"/>
      <color rgb="FF3A8DD4"/>
      <name val="Poppins Regular"/>
    </font>
    <font>
      <sz val="10"/>
      <color rgb="FF1D3654"/>
      <name val="Poppins Regular"/>
    </font>
    <font>
      <sz val="11"/>
      <color rgb="FF1D3654"/>
      <name val="Poppins Regular"/>
    </font>
    <font>
      <b/>
      <sz val="10"/>
      <color rgb="FF1D3654"/>
      <name val="Poppins Regular"/>
    </font>
    <font>
      <sz val="10"/>
      <color rgb="FF3A8DD4"/>
      <name val="Helvetica"/>
      <family val="2"/>
    </font>
    <font>
      <b/>
      <sz val="11"/>
      <color rgb="FF0FBC9B"/>
      <name val="Poppins Regular"/>
    </font>
    <font>
      <sz val="11"/>
      <color rgb="FF3A8DD4"/>
      <name val="Poppins Regular"/>
    </font>
    <font>
      <sz val="10"/>
      <color rgb="FF0FBC9B"/>
      <name val="Poppins Regular"/>
    </font>
    <font>
      <sz val="10"/>
      <color rgb="FF1D3654"/>
      <name val="Helvetica"/>
      <family val="2"/>
    </font>
    <font>
      <sz val="10"/>
      <color theme="0"/>
      <name val="Poppins Regular"/>
    </font>
    <font>
      <sz val="11"/>
      <color theme="0"/>
      <name val="Poppins Regular"/>
    </font>
  </fonts>
  <fills count="3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/>
      <right style="medium">
        <color rgb="FF0FBC9B"/>
      </right>
      <top/>
      <bottom/>
      <diagonal/>
    </border>
    <border>
      <left/>
      <right style="medium">
        <color rgb="FF0FBC9B"/>
      </right>
      <top/>
      <bottom style="medium">
        <color rgb="FF0FBC9B"/>
      </bottom>
      <diagonal/>
    </border>
    <border>
      <left style="medium">
        <color rgb="FF3A8DD4"/>
      </left>
      <right style="medium">
        <color rgb="FF3A8DD4"/>
      </right>
      <top style="medium">
        <color rgb="FF3A8DD4"/>
      </top>
      <bottom style="medium">
        <color rgb="FF3A8DD4"/>
      </bottom>
      <diagonal/>
    </border>
    <border>
      <left/>
      <right/>
      <top style="medium">
        <color rgb="FF0FBC9B"/>
      </top>
      <bottom/>
      <diagonal/>
    </border>
    <border>
      <left style="medium">
        <color rgb="FF0FBC9B"/>
      </left>
      <right/>
      <top/>
      <bottom/>
      <diagonal/>
    </border>
    <border>
      <left style="medium">
        <color rgb="FF0FBC9B"/>
      </left>
      <right/>
      <top style="medium">
        <color rgb="FF0FBC9B"/>
      </top>
      <bottom/>
      <diagonal/>
    </border>
    <border>
      <left/>
      <right style="medium">
        <color rgb="FF0FBC9B"/>
      </right>
      <top style="medium">
        <color rgb="FF0FBC9B"/>
      </top>
      <bottom/>
      <diagonal/>
    </border>
    <border>
      <left style="medium">
        <color rgb="FF0FBC9B"/>
      </left>
      <right/>
      <top/>
      <bottom style="medium">
        <color rgb="FF0FBC9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NumberFormat="1" applyFont="1"/>
    <xf numFmtId="0" fontId="4" fillId="0" borderId="0" xfId="0" applyNumberFormat="1" applyFont="1"/>
    <xf numFmtId="0" fontId="2" fillId="2" borderId="0" xfId="0" applyNumberFormat="1" applyFont="1" applyFill="1"/>
    <xf numFmtId="0" fontId="0" fillId="0" borderId="0" xfId="0" applyNumberFormat="1"/>
    <xf numFmtId="0" fontId="2" fillId="2" borderId="0" xfId="0" applyNumberFormat="1" applyFont="1" applyFill="1" applyAlignment="1">
      <alignment wrapText="1"/>
    </xf>
    <xf numFmtId="0" fontId="2" fillId="0" borderId="0" xfId="0" applyNumberFormat="1" applyFont="1" applyAlignment="1"/>
    <xf numFmtId="0" fontId="2" fillId="2" borderId="0" xfId="0" applyNumberFormat="1" applyFont="1" applyFill="1" applyAlignment="1"/>
    <xf numFmtId="0" fontId="0" fillId="0" borderId="0" xfId="0" applyNumberFormat="1" applyAlignment="1"/>
    <xf numFmtId="165" fontId="4" fillId="0" borderId="0" xfId="0" applyNumberFormat="1" applyFont="1" applyAlignment="1">
      <alignment horizontal="right"/>
    </xf>
    <xf numFmtId="0" fontId="7" fillId="0" borderId="1" xfId="0" applyNumberFormat="1" applyFont="1" applyBorder="1"/>
    <xf numFmtId="165" fontId="7" fillId="0" borderId="1" xfId="0" applyNumberFormat="1" applyFont="1" applyBorder="1" applyAlignment="1">
      <alignment horizontal="right"/>
    </xf>
    <xf numFmtId="0" fontId="7" fillId="0" borderId="3" xfId="0" applyNumberFormat="1" applyFont="1" applyBorder="1"/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9" fillId="0" borderId="4" xfId="0" applyNumberFormat="1" applyFont="1" applyBorder="1"/>
    <xf numFmtId="0" fontId="2" fillId="2" borderId="5" xfId="0" applyNumberFormat="1" applyFont="1" applyFill="1" applyBorder="1"/>
    <xf numFmtId="0" fontId="4" fillId="0" borderId="5" xfId="0" applyNumberFormat="1" applyFont="1" applyBorder="1"/>
    <xf numFmtId="0" fontId="2" fillId="0" borderId="5" xfId="0" applyNumberFormat="1" applyFont="1" applyBorder="1"/>
    <xf numFmtId="0" fontId="2" fillId="0" borderId="0" xfId="0" applyNumberFormat="1" applyFont="1" applyBorder="1"/>
    <xf numFmtId="165" fontId="7" fillId="0" borderId="3" xfId="0" applyNumberFormat="1" applyFont="1" applyBorder="1" applyAlignment="1">
      <alignment horizontal="right"/>
    </xf>
    <xf numFmtId="0" fontId="10" fillId="0" borderId="2" xfId="0" applyNumberFormat="1" applyFont="1" applyBorder="1" applyAlignment="1">
      <alignment horizontal="right"/>
    </xf>
    <xf numFmtId="0" fontId="10" fillId="0" borderId="3" xfId="0" applyNumberFormat="1" applyFont="1" applyBorder="1" applyAlignment="1">
      <alignment horizontal="right"/>
    </xf>
    <xf numFmtId="0" fontId="4" fillId="2" borderId="0" xfId="0" applyNumberFormat="1" applyFont="1" applyFill="1"/>
    <xf numFmtId="0" fontId="4" fillId="0" borderId="0" xfId="0" applyNumberFormat="1" applyFont="1" applyAlignment="1"/>
    <xf numFmtId="0" fontId="6" fillId="0" borderId="0" xfId="0" applyNumberFormat="1" applyFont="1" applyAlignment="1"/>
    <xf numFmtId="0" fontId="12" fillId="0" borderId="0" xfId="0" applyFont="1"/>
    <xf numFmtId="0" fontId="7" fillId="0" borderId="2" xfId="0" applyNumberFormat="1" applyFont="1" applyBorder="1"/>
    <xf numFmtId="0" fontId="11" fillId="0" borderId="4" xfId="0" applyFont="1" applyBorder="1" applyAlignment="1">
      <alignment horizontal="right"/>
    </xf>
    <xf numFmtId="0" fontId="11" fillId="0" borderId="4" xfId="0" applyNumberFormat="1" applyFont="1" applyBorder="1"/>
    <xf numFmtId="0" fontId="17" fillId="0" borderId="0" xfId="0" applyNumberFormat="1" applyFont="1"/>
    <xf numFmtId="0" fontId="18" fillId="0" borderId="0" xfId="0" applyNumberFormat="1" applyFont="1"/>
    <xf numFmtId="0" fontId="8" fillId="0" borderId="2" xfId="0" applyNumberFormat="1" applyFont="1" applyBorder="1"/>
    <xf numFmtId="0" fontId="8" fillId="0" borderId="3" xfId="0" applyNumberFormat="1" applyFont="1" applyBorder="1"/>
    <xf numFmtId="0" fontId="3" fillId="0" borderId="0" xfId="0" applyNumberFormat="1" applyFont="1" applyAlignment="1">
      <alignment horizontal="left" indent="68"/>
    </xf>
    <xf numFmtId="0" fontId="15" fillId="0" borderId="0" xfId="1" applyNumberFormat="1" applyFont="1" applyAlignment="1">
      <alignment horizontal="right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2" xfId="0" applyFont="1" applyBorder="1" applyProtection="1">
      <protection locked="0"/>
    </xf>
    <xf numFmtId="0" fontId="16" fillId="0" borderId="0" xfId="0" applyFont="1" applyBorder="1" applyProtection="1">
      <protection locked="0"/>
    </xf>
    <xf numFmtId="164" fontId="9" fillId="0" borderId="2" xfId="0" applyNumberFormat="1" applyFont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Alignment="1" applyProtection="1">
      <protection locked="0"/>
    </xf>
    <xf numFmtId="0" fontId="7" fillId="0" borderId="1" xfId="0" applyFont="1" applyBorder="1" applyAlignment="1" applyProtection="1">
      <alignment horizontal="right"/>
    </xf>
    <xf numFmtId="164" fontId="7" fillId="0" borderId="3" xfId="0" applyNumberFormat="1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right"/>
    </xf>
    <xf numFmtId="164" fontId="13" fillId="0" borderId="3" xfId="0" applyNumberFormat="1" applyFont="1" applyBorder="1" applyAlignment="1" applyProtection="1">
      <alignment horizontal="right"/>
    </xf>
    <xf numFmtId="0" fontId="8" fillId="0" borderId="0" xfId="0" applyFont="1" applyProtection="1"/>
    <xf numFmtId="164" fontId="8" fillId="0" borderId="2" xfId="0" applyNumberFormat="1" applyFont="1" applyBorder="1" applyProtection="1"/>
    <xf numFmtId="0" fontId="14" fillId="0" borderId="0" xfId="0" applyFont="1" applyProtection="1"/>
    <xf numFmtId="164" fontId="14" fillId="0" borderId="2" xfId="0" applyNumberFormat="1" applyFont="1" applyBorder="1" applyProtection="1"/>
    <xf numFmtId="0" fontId="4" fillId="0" borderId="5" xfId="0" applyFont="1" applyBorder="1" applyProtection="1"/>
    <xf numFmtId="164" fontId="8" fillId="0" borderId="8" xfId="0" applyNumberFormat="1" applyFont="1" applyBorder="1" applyProtection="1"/>
    <xf numFmtId="0" fontId="2" fillId="0" borderId="5" xfId="0" applyFont="1" applyBorder="1" applyProtection="1"/>
    <xf numFmtId="0" fontId="8" fillId="0" borderId="5" xfId="0" applyFont="1" applyBorder="1" applyProtection="1"/>
    <xf numFmtId="0" fontId="2" fillId="2" borderId="0" xfId="0" applyFont="1" applyFill="1" applyProtection="1"/>
    <xf numFmtId="0" fontId="7" fillId="0" borderId="3" xfId="0" applyFont="1" applyBorder="1" applyProtection="1"/>
    <xf numFmtId="0" fontId="7" fillId="0" borderId="1" xfId="0" applyFont="1" applyBorder="1" applyProtection="1"/>
    <xf numFmtId="164" fontId="7" fillId="0" borderId="3" xfId="0" applyNumberFormat="1" applyFont="1" applyBorder="1" applyProtection="1"/>
    <xf numFmtId="0" fontId="2" fillId="0" borderId="0" xfId="0" applyFont="1" applyProtection="1"/>
    <xf numFmtId="0" fontId="4" fillId="0" borderId="0" xfId="0" applyFont="1" applyProtection="1"/>
    <xf numFmtId="164" fontId="4" fillId="0" borderId="0" xfId="0" applyNumberFormat="1" applyFont="1" applyProtection="1"/>
    <xf numFmtId="164" fontId="2" fillId="0" borderId="0" xfId="0" applyNumberFormat="1" applyFont="1" applyProtection="1"/>
    <xf numFmtId="0" fontId="11" fillId="0" borderId="7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0" fillId="0" borderId="0" xfId="0" applyProtection="1"/>
    <xf numFmtId="0" fontId="8" fillId="0" borderId="6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 wrapText="1"/>
    </xf>
    <xf numFmtId="0" fontId="9" fillId="0" borderId="3" xfId="0" applyFont="1" applyBorder="1" applyAlignment="1" applyProtection="1">
      <alignment horizontal="left" wrapText="1"/>
    </xf>
    <xf numFmtId="164" fontId="2" fillId="2" borderId="0" xfId="0" applyNumberFormat="1" applyFont="1" applyFill="1" applyProtection="1"/>
    <xf numFmtId="0" fontId="3" fillId="0" borderId="0" xfId="0" applyFont="1" applyAlignment="1" applyProtection="1">
      <alignment horizontal="left" indent="72"/>
    </xf>
    <xf numFmtId="0" fontId="2" fillId="2" borderId="0" xfId="0" applyFont="1" applyFill="1" applyAlignment="1" applyProtection="1">
      <alignment wrapText="1"/>
    </xf>
    <xf numFmtId="0" fontId="15" fillId="0" borderId="0" xfId="1" applyFont="1" applyAlignment="1" applyProtection="1">
      <alignment horizontal="right"/>
    </xf>
    <xf numFmtId="0" fontId="2" fillId="2" borderId="0" xfId="0" applyNumberFormat="1" applyFont="1" applyFill="1" applyProtection="1">
      <protection locked="0"/>
    </xf>
    <xf numFmtId="0" fontId="2" fillId="0" borderId="0" xfId="0" applyNumberFormat="1" applyFont="1" applyProtection="1">
      <protection locked="0"/>
    </xf>
    <xf numFmtId="0" fontId="17" fillId="0" borderId="0" xfId="0" applyNumberFormat="1" applyFont="1" applyProtection="1">
      <protection locked="0"/>
    </xf>
    <xf numFmtId="0" fontId="18" fillId="0" borderId="0" xfId="0" applyNumberFormat="1" applyFont="1" applyProtection="1">
      <protection locked="0"/>
    </xf>
    <xf numFmtId="0" fontId="4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11" fillId="0" borderId="4" xfId="0" applyNumberFormat="1" applyFont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9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Alignment="1" applyProtection="1">
      <alignment horizontal="right"/>
      <protection locked="0"/>
    </xf>
    <xf numFmtId="0" fontId="10" fillId="0" borderId="2" xfId="0" applyNumberFormat="1" applyFont="1" applyBorder="1" applyAlignment="1" applyProtection="1">
      <alignment horizontal="right"/>
      <protection locked="0"/>
    </xf>
    <xf numFmtId="0" fontId="10" fillId="0" borderId="3" xfId="0" applyNumberFormat="1" applyFont="1" applyBorder="1" applyAlignment="1" applyProtection="1">
      <alignment horizontal="right"/>
      <protection locked="0"/>
    </xf>
    <xf numFmtId="0" fontId="4" fillId="0" borderId="5" xfId="0" applyNumberFormat="1" applyFont="1" applyBorder="1" applyProtection="1">
      <protection locked="0"/>
    </xf>
    <xf numFmtId="0" fontId="2" fillId="0" borderId="5" xfId="0" applyNumberFormat="1" applyFont="1" applyBorder="1" applyProtection="1">
      <protection locked="0"/>
    </xf>
    <xf numFmtId="0" fontId="2" fillId="0" borderId="0" xfId="0" applyNumberFormat="1" applyFont="1" applyBorder="1" applyProtection="1"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2" fillId="0" borderId="0" xfId="0" applyNumberFormat="1" applyFont="1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2" fillId="2" borderId="0" xfId="0" applyNumberFormat="1" applyFont="1" applyFill="1" applyProtection="1"/>
    <xf numFmtId="0" fontId="4" fillId="2" borderId="0" xfId="0" applyNumberFormat="1" applyFont="1" applyFill="1" applyProtection="1"/>
    <xf numFmtId="0" fontId="3" fillId="0" borderId="0" xfId="0" applyNumberFormat="1" applyFont="1" applyAlignment="1" applyProtection="1">
      <alignment horizontal="left" indent="68"/>
    </xf>
    <xf numFmtId="0" fontId="2" fillId="0" borderId="0" xfId="0" applyNumberFormat="1" applyFont="1" applyProtection="1"/>
    <xf numFmtId="0" fontId="17" fillId="0" borderId="0" xfId="0" applyNumberFormat="1" applyFont="1" applyProtection="1"/>
    <xf numFmtId="0" fontId="18" fillId="0" borderId="0" xfId="0" applyNumberFormat="1" applyFont="1" applyProtection="1"/>
    <xf numFmtId="0" fontId="2" fillId="2" borderId="0" xfId="0" applyNumberFormat="1" applyFont="1" applyFill="1" applyAlignment="1" applyProtection="1">
      <alignment wrapText="1"/>
    </xf>
    <xf numFmtId="0" fontId="4" fillId="0" borderId="0" xfId="0" applyNumberFormat="1" applyFont="1" applyProtection="1"/>
    <xf numFmtId="0" fontId="0" fillId="0" borderId="0" xfId="0" applyNumberFormat="1" applyProtection="1"/>
    <xf numFmtId="0" fontId="9" fillId="0" borderId="4" xfId="0" applyNumberFormat="1" applyFont="1" applyBorder="1" applyProtection="1"/>
    <xf numFmtId="0" fontId="7" fillId="0" borderId="3" xfId="0" applyNumberFormat="1" applyFont="1" applyBorder="1" applyProtection="1"/>
    <xf numFmtId="0" fontId="7" fillId="0" borderId="1" xfId="0" applyNumberFormat="1" applyFont="1" applyBorder="1" applyProtection="1"/>
    <xf numFmtId="165" fontId="7" fillId="0" borderId="1" xfId="0" applyNumberFormat="1" applyFont="1" applyBorder="1" applyAlignment="1" applyProtection="1">
      <alignment horizontal="right"/>
    </xf>
    <xf numFmtId="165" fontId="7" fillId="0" borderId="3" xfId="0" applyNumberFormat="1" applyFont="1" applyBorder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0" fontId="7" fillId="0" borderId="2" xfId="0" applyNumberFormat="1" applyFont="1" applyBorder="1" applyProtection="1"/>
    <xf numFmtId="0" fontId="12" fillId="0" borderId="0" xfId="0" applyFont="1" applyProtection="1"/>
    <xf numFmtId="0" fontId="8" fillId="0" borderId="2" xfId="0" applyNumberFormat="1" applyFont="1" applyBorder="1" applyProtection="1"/>
    <xf numFmtId="0" fontId="8" fillId="0" borderId="3" xfId="0" applyNumberFormat="1" applyFont="1" applyBorder="1" applyProtection="1"/>
    <xf numFmtId="0" fontId="2" fillId="2" borderId="5" xfId="0" applyNumberFormat="1" applyFont="1" applyFill="1" applyBorder="1" applyProtection="1"/>
    <xf numFmtId="0" fontId="4" fillId="0" borderId="5" xfId="0" applyNumberFormat="1" applyFont="1" applyBorder="1" applyProtection="1"/>
    <xf numFmtId="0" fontId="2" fillId="0" borderId="0" xfId="0" applyNumberFormat="1" applyFont="1" applyAlignment="1" applyProtection="1"/>
    <xf numFmtId="0" fontId="4" fillId="0" borderId="0" xfId="0" applyNumberFormat="1" applyFont="1" applyAlignment="1" applyProtection="1"/>
    <xf numFmtId="0" fontId="2" fillId="2" borderId="0" xfId="0" applyNumberFormat="1" applyFont="1" applyFill="1" applyAlignment="1" applyProtection="1"/>
    <xf numFmtId="0" fontId="0" fillId="0" borderId="0" xfId="0" applyNumberFormat="1" applyAlignment="1" applyProtection="1"/>
    <xf numFmtId="0" fontId="6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 indent="67"/>
    </xf>
    <xf numFmtId="0" fontId="15" fillId="0" borderId="0" xfId="1" applyNumberFormat="1" applyFont="1" applyAlignment="1" applyProtection="1">
      <alignment horizontal="right"/>
    </xf>
  </cellXfs>
  <cellStyles count="2">
    <cellStyle name="Link" xfId="1" builtinId="8"/>
    <cellStyle name="Standard" xfId="0" builtinId="0"/>
  </cellStyles>
  <dxfs count="12"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  <dxf>
      <font>
        <color rgb="FF1D3654"/>
      </font>
      <fill>
        <patternFill>
          <bgColor rgb="FFDC5888"/>
        </patternFill>
      </fill>
      <border>
        <right style="thin">
          <color theme="6"/>
        </right>
      </border>
    </dxf>
  </dxfs>
  <tableStyles count="0" defaultTableStyle="TableStyleMedium2" defaultPivotStyle="PivotStyleMedium9"/>
  <colors>
    <mruColors>
      <color rgb="FF3A8DD4"/>
      <color rgb="FF0FBC9B"/>
      <color rgb="FF1D3654"/>
      <color rgb="FFDC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D400C8-C09D-0B4A-9894-4D3E9FEF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17C07-E787-774A-9BDD-07BC89D0F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66272-548F-2940-83AC-7E17EEEBC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81FE4-6363-EE43-98D7-FFA917184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860FEA-676A-0648-9244-B80606DEF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7181" cy="437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98DD7E-8978-F04D-B677-75B78C194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C573F-976C-EA42-82A6-1D74C40C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B738A-74C8-A24F-932B-60491DA60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A1EEB-2883-7449-AA60-7EC3B40F1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501450-CD46-0644-BCDC-F39EEB7A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B96A9A-AB6B-5F44-A811-9A9F19F3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706239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6750B-BCE0-5047-936A-F83AFEF4E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044" y="546102"/>
          <a:ext cx="1538995" cy="437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52"/>
  <sheetViews>
    <sheetView topLeftCell="A19" zoomScale="140" zoomScaleNormal="140" workbookViewId="0">
      <pane xSplit="4" topLeftCell="Y1" activePane="topRight" state="frozen"/>
      <selection pane="topRight" activeCell="AB34" sqref="AB34"/>
    </sheetView>
  </sheetViews>
  <sheetFormatPr baseColWidth="10" defaultColWidth="8.83203125" defaultRowHeight="18"/>
  <cols>
    <col min="1" max="1" width="7.83203125" style="36" customWidth="1"/>
    <col min="2" max="2" width="12.83203125" style="37" customWidth="1"/>
    <col min="3" max="3" width="17.83203125" style="37" customWidth="1"/>
    <col min="4" max="4" width="17.83203125" style="40" customWidth="1"/>
    <col min="5" max="5" width="20.83203125" style="37" customWidth="1"/>
    <col min="6" max="6" width="20.83203125" style="40" customWidth="1"/>
    <col min="7" max="7" width="20.83203125" style="37" customWidth="1"/>
    <col min="8" max="8" width="20.83203125" style="40" customWidth="1"/>
    <col min="9" max="9" width="20.83203125" style="41" customWidth="1"/>
    <col min="10" max="10" width="20.83203125" style="40" customWidth="1"/>
    <col min="11" max="11" width="20.83203125" style="37" customWidth="1"/>
    <col min="12" max="12" width="20.83203125" style="40" customWidth="1"/>
    <col min="13" max="13" width="20.83203125" style="37" customWidth="1"/>
    <col min="14" max="14" width="20.83203125" style="40" customWidth="1"/>
    <col min="15" max="15" width="20.83203125" style="37" customWidth="1"/>
    <col min="16" max="16" width="20.83203125" style="40" customWidth="1"/>
    <col min="17" max="17" width="20.83203125" style="37" customWidth="1"/>
    <col min="18" max="18" width="20.83203125" style="40" customWidth="1"/>
    <col min="19" max="19" width="20.83203125" style="37" customWidth="1"/>
    <col min="20" max="20" width="20.83203125" style="40" customWidth="1"/>
    <col min="21" max="21" width="20.83203125" style="37" customWidth="1"/>
    <col min="22" max="22" width="20.83203125" style="40" customWidth="1"/>
    <col min="23" max="23" width="20.83203125" style="37" customWidth="1"/>
    <col min="24" max="24" width="20.83203125" style="40" customWidth="1"/>
    <col min="25" max="25" width="20.83203125" style="37" customWidth="1"/>
    <col min="26" max="26" width="20.83203125" style="40" customWidth="1"/>
    <col min="27" max="27" width="20.83203125" style="37" customWidth="1"/>
    <col min="28" max="28" width="20.83203125" style="40" customWidth="1"/>
    <col min="29" max="16384" width="8.83203125" style="37"/>
  </cols>
  <sheetData>
    <row r="1" spans="1:28" s="65" customFormat="1" ht="30" customHeight="1">
      <c r="D1" s="82"/>
      <c r="F1" s="82"/>
      <c r="H1" s="82"/>
      <c r="J1" s="82"/>
      <c r="L1" s="82"/>
      <c r="N1" s="82"/>
      <c r="P1" s="82"/>
      <c r="R1" s="82"/>
      <c r="T1" s="82"/>
      <c r="V1" s="82"/>
      <c r="X1" s="82"/>
      <c r="Z1" s="82"/>
      <c r="AB1" s="82"/>
    </row>
    <row r="2" spans="1:28" s="69" customFormat="1" ht="18" customHeight="1">
      <c r="A2" s="65"/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28" s="69" customFormat="1" ht="18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1:28" s="69" customFormat="1" ht="18" customHeight="1">
      <c r="A4" s="65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s="69" customFormat="1" ht="19" thickBot="1">
      <c r="A5" s="65"/>
      <c r="B5" s="70"/>
      <c r="C5" s="70"/>
      <c r="D5" s="71"/>
      <c r="E5" s="70"/>
      <c r="F5" s="71"/>
      <c r="G5" s="70"/>
      <c r="H5" s="71"/>
      <c r="I5" s="70"/>
      <c r="J5" s="71"/>
      <c r="K5" s="70"/>
      <c r="L5" s="71"/>
      <c r="N5" s="72"/>
      <c r="P5" s="72"/>
      <c r="R5" s="72"/>
      <c r="T5" s="72"/>
      <c r="V5" s="72"/>
      <c r="X5" s="72"/>
      <c r="Z5" s="72"/>
      <c r="AB5" s="72"/>
    </row>
    <row r="6" spans="1:28" s="69" customFormat="1">
      <c r="A6" s="65"/>
      <c r="C6" s="73" t="s">
        <v>84</v>
      </c>
      <c r="D6" s="74"/>
      <c r="F6" s="72"/>
      <c r="H6" s="72"/>
      <c r="I6" s="75"/>
      <c r="J6" s="72"/>
      <c r="L6" s="72"/>
      <c r="N6" s="72"/>
      <c r="P6" s="72"/>
      <c r="R6" s="72"/>
      <c r="T6" s="72"/>
      <c r="V6" s="72"/>
      <c r="X6" s="72"/>
      <c r="Z6" s="72"/>
      <c r="AB6" s="72"/>
    </row>
    <row r="7" spans="1:28" s="69" customFormat="1">
      <c r="A7" s="65"/>
      <c r="C7" s="76" t="s">
        <v>85</v>
      </c>
      <c r="D7" s="77"/>
      <c r="F7" s="72"/>
      <c r="H7" s="72"/>
      <c r="I7" s="75"/>
      <c r="J7" s="72"/>
      <c r="L7" s="72"/>
      <c r="N7" s="72"/>
      <c r="P7" s="72"/>
      <c r="R7" s="72"/>
      <c r="T7" s="72"/>
      <c r="V7" s="72"/>
      <c r="X7" s="72"/>
      <c r="Z7" s="72"/>
      <c r="AB7" s="72"/>
    </row>
    <row r="8" spans="1:28" s="69" customFormat="1">
      <c r="A8" s="65"/>
      <c r="C8" s="78" t="s">
        <v>86</v>
      </c>
      <c r="D8" s="79"/>
      <c r="F8" s="72"/>
      <c r="H8" s="72"/>
      <c r="I8" s="75"/>
      <c r="J8" s="72"/>
      <c r="L8" s="72"/>
      <c r="N8" s="72"/>
      <c r="P8" s="72"/>
      <c r="R8" s="72"/>
      <c r="T8" s="72"/>
      <c r="V8" s="72"/>
      <c r="X8" s="72"/>
      <c r="Z8" s="72"/>
      <c r="AB8" s="72"/>
    </row>
    <row r="9" spans="1:28" s="69" customFormat="1" ht="19" customHeight="1" thickBot="1">
      <c r="A9" s="65"/>
      <c r="C9" s="80" t="s">
        <v>88</v>
      </c>
      <c r="D9" s="81"/>
      <c r="F9" s="72"/>
      <c r="H9" s="72"/>
      <c r="I9" s="75"/>
      <c r="J9" s="72"/>
      <c r="L9" s="72"/>
      <c r="N9" s="72"/>
      <c r="P9" s="72"/>
      <c r="R9" s="72"/>
      <c r="T9" s="72"/>
      <c r="V9" s="72"/>
      <c r="X9" s="72"/>
      <c r="Z9" s="72"/>
      <c r="AB9" s="72"/>
    </row>
    <row r="10" spans="1:28" s="69" customFormat="1">
      <c r="A10" s="65"/>
      <c r="D10" s="72"/>
      <c r="F10" s="72"/>
      <c r="H10" s="72"/>
      <c r="I10" s="75"/>
      <c r="J10" s="72"/>
      <c r="L10" s="72"/>
      <c r="N10" s="72"/>
      <c r="P10" s="72"/>
      <c r="R10" s="72"/>
      <c r="T10" s="72"/>
      <c r="V10" s="72"/>
      <c r="X10" s="72"/>
      <c r="Z10" s="72"/>
      <c r="AB10" s="72"/>
    </row>
    <row r="11" spans="1:28" s="69" customFormat="1">
      <c r="A11" s="65"/>
      <c r="D11" s="72"/>
      <c r="F11" s="72"/>
      <c r="H11" s="72"/>
      <c r="I11" s="75"/>
      <c r="J11" s="72"/>
      <c r="L11" s="72"/>
      <c r="N11" s="72"/>
      <c r="P11" s="72"/>
      <c r="R11" s="72"/>
      <c r="T11" s="72"/>
      <c r="V11" s="72"/>
      <c r="X11" s="72"/>
      <c r="Z11" s="72"/>
      <c r="AB11" s="72"/>
    </row>
    <row r="12" spans="1:28" s="69" customFormat="1" ht="19" thickBot="1">
      <c r="A12" s="65"/>
      <c r="B12" s="66" t="s">
        <v>3</v>
      </c>
      <c r="C12" s="67" t="s">
        <v>1</v>
      </c>
      <c r="D12" s="68" t="s">
        <v>0</v>
      </c>
      <c r="E12" s="53" t="s">
        <v>4</v>
      </c>
      <c r="F12" s="54" t="s">
        <v>5</v>
      </c>
      <c r="G12" s="53" t="s">
        <v>6</v>
      </c>
      <c r="H12" s="54" t="s">
        <v>7</v>
      </c>
      <c r="I12" s="53" t="s">
        <v>8</v>
      </c>
      <c r="J12" s="54" t="s">
        <v>9</v>
      </c>
      <c r="K12" s="53" t="s">
        <v>10</v>
      </c>
      <c r="L12" s="54" t="s">
        <v>11</v>
      </c>
      <c r="M12" s="55" t="s">
        <v>12</v>
      </c>
      <c r="N12" s="56" t="s">
        <v>13</v>
      </c>
      <c r="O12" s="55" t="s">
        <v>14</v>
      </c>
      <c r="P12" s="56" t="s">
        <v>15</v>
      </c>
      <c r="Q12" s="55" t="s">
        <v>16</v>
      </c>
      <c r="R12" s="56" t="s">
        <v>17</v>
      </c>
      <c r="S12" s="55" t="s">
        <v>18</v>
      </c>
      <c r="T12" s="56" t="s">
        <v>19</v>
      </c>
      <c r="U12" s="55" t="s">
        <v>20</v>
      </c>
      <c r="V12" s="56" t="s">
        <v>21</v>
      </c>
      <c r="W12" s="55" t="s">
        <v>22</v>
      </c>
      <c r="X12" s="56" t="s">
        <v>23</v>
      </c>
      <c r="Y12" s="55" t="s">
        <v>24</v>
      </c>
      <c r="Z12" s="56" t="s">
        <v>25</v>
      </c>
      <c r="AA12" s="55" t="s">
        <v>26</v>
      </c>
      <c r="AB12" s="56" t="s">
        <v>27</v>
      </c>
    </row>
    <row r="13" spans="1:28">
      <c r="B13" s="42" t="s">
        <v>28</v>
      </c>
      <c r="C13" s="43" t="s">
        <v>64</v>
      </c>
      <c r="D13" s="44">
        <v>23.45</v>
      </c>
      <c r="E13" s="57">
        <f>'Zeiterfassung Januar'!D13</f>
        <v>40</v>
      </c>
      <c r="F13" s="58">
        <f>D13*E13</f>
        <v>938</v>
      </c>
      <c r="G13" s="57">
        <f>'Zeiterfassung Februar'!D13</f>
        <v>30</v>
      </c>
      <c r="H13" s="58">
        <f>D13*G13</f>
        <v>703.5</v>
      </c>
      <c r="I13" s="57">
        <f>'Zeiterfassung März'!D13</f>
        <v>32</v>
      </c>
      <c r="J13" s="58">
        <f>D13*I13</f>
        <v>750.4</v>
      </c>
      <c r="K13" s="57">
        <f>'Zeiterfassung April'!D13</f>
        <v>48</v>
      </c>
      <c r="L13" s="58">
        <f>D13*K13</f>
        <v>1125.5999999999999</v>
      </c>
      <c r="M13" s="59">
        <f>'Zeiterfassung Mai'!D13</f>
        <v>40</v>
      </c>
      <c r="N13" s="60">
        <f>D13*M13</f>
        <v>938</v>
      </c>
      <c r="O13" s="59">
        <f>'Zeiterfassung Juni'!D13</f>
        <v>24</v>
      </c>
      <c r="P13" s="60">
        <f>D13*O13</f>
        <v>562.79999999999995</v>
      </c>
      <c r="Q13" s="59">
        <f>'Zeiterfassung Juli'!D13</f>
        <v>48</v>
      </c>
      <c r="R13" s="60">
        <f>D13*Q13</f>
        <v>1125.5999999999999</v>
      </c>
      <c r="S13" s="59">
        <f>'Zeiterfassung August'!D13</f>
        <v>40</v>
      </c>
      <c r="T13" s="60">
        <f>D13*S13</f>
        <v>938</v>
      </c>
      <c r="U13" s="59">
        <f>'Zeiterfassung September'!D13</f>
        <v>24</v>
      </c>
      <c r="V13" s="60">
        <f>D13*U13</f>
        <v>562.79999999999995</v>
      </c>
      <c r="W13" s="59">
        <f>'Zeiterfassung Oktober'!D13</f>
        <v>24</v>
      </c>
      <c r="X13" s="60">
        <f>D13*W13</f>
        <v>562.79999999999995</v>
      </c>
      <c r="Y13" s="59">
        <f>'Zeiterfassung November'!D13</f>
        <v>32</v>
      </c>
      <c r="Z13" s="60">
        <f>D13*Y13</f>
        <v>750.4</v>
      </c>
      <c r="AA13" s="59">
        <f>'Zeiterfassung Dezember'!D13</f>
        <v>32</v>
      </c>
      <c r="AB13" s="60">
        <f>D13*AA13</f>
        <v>750.4</v>
      </c>
    </row>
    <row r="14" spans="1:28">
      <c r="B14" s="42" t="s">
        <v>29</v>
      </c>
      <c r="C14" s="43" t="s">
        <v>65</v>
      </c>
      <c r="D14" s="44">
        <v>32.56</v>
      </c>
      <c r="E14" s="57">
        <f>'Zeiterfassung Januar'!D14</f>
        <v>25</v>
      </c>
      <c r="F14" s="58">
        <f t="shared" ref="F14:F32" si="0">D14*E14</f>
        <v>814</v>
      </c>
      <c r="G14" s="57">
        <f>'Zeiterfassung Februar'!D14</f>
        <v>22</v>
      </c>
      <c r="H14" s="58">
        <f t="shared" ref="H14:H32" si="1">D14*G14</f>
        <v>716.32</v>
      </c>
      <c r="I14" s="57">
        <f>'Zeiterfassung März'!D14</f>
        <v>20</v>
      </c>
      <c r="J14" s="58">
        <f t="shared" ref="J14:J32" si="2">D14*I14</f>
        <v>651.20000000000005</v>
      </c>
      <c r="K14" s="57">
        <f>'Zeiterfassung April'!D14</f>
        <v>30</v>
      </c>
      <c r="L14" s="58">
        <f t="shared" ref="L14:L32" si="3">D14*K14</f>
        <v>976.80000000000007</v>
      </c>
      <c r="M14" s="59">
        <f>'Zeiterfassung Mai'!D14</f>
        <v>25</v>
      </c>
      <c r="N14" s="60">
        <f t="shared" ref="N14:N32" si="4">D14*M14</f>
        <v>814</v>
      </c>
      <c r="O14" s="59">
        <f>'Zeiterfassung Juni'!D14</f>
        <v>15</v>
      </c>
      <c r="P14" s="60">
        <f t="shared" ref="P14:P32" si="5">D14*O14</f>
        <v>488.40000000000003</v>
      </c>
      <c r="Q14" s="59">
        <f>'Zeiterfassung Juli'!D14</f>
        <v>30</v>
      </c>
      <c r="R14" s="60">
        <f t="shared" ref="R14:R32" si="6">D14*Q14</f>
        <v>976.80000000000007</v>
      </c>
      <c r="S14" s="59">
        <f>'Zeiterfassung August'!D14</f>
        <v>25</v>
      </c>
      <c r="T14" s="60">
        <f t="shared" ref="T14:T32" si="7">D14*S14</f>
        <v>814</v>
      </c>
      <c r="U14" s="59">
        <f>'Zeiterfassung September'!D14</f>
        <v>15</v>
      </c>
      <c r="V14" s="60">
        <f t="shared" ref="V14:V32" si="8">D14*U14</f>
        <v>488.40000000000003</v>
      </c>
      <c r="W14" s="59">
        <f>'Zeiterfassung Oktober'!D14</f>
        <v>15</v>
      </c>
      <c r="X14" s="60">
        <f t="shared" ref="X14:X32" si="9">D14*W14</f>
        <v>488.40000000000003</v>
      </c>
      <c r="Y14" s="59">
        <f>'Zeiterfassung November'!D14</f>
        <v>20</v>
      </c>
      <c r="Z14" s="60">
        <f t="shared" ref="Z14:Z32" si="10">D14*Y14</f>
        <v>651.20000000000005</v>
      </c>
      <c r="AA14" s="59">
        <f>'Zeiterfassung Dezember'!D14</f>
        <v>20</v>
      </c>
      <c r="AB14" s="60">
        <f t="shared" ref="AB14:AB32" si="11">D14*AA14</f>
        <v>651.20000000000005</v>
      </c>
    </row>
    <row r="15" spans="1:28">
      <c r="B15" s="42" t="s">
        <v>30</v>
      </c>
      <c r="C15" s="43" t="s">
        <v>66</v>
      </c>
      <c r="D15" s="44">
        <v>12.42</v>
      </c>
      <c r="E15" s="57">
        <f>'Zeiterfassung Januar'!D15</f>
        <v>30</v>
      </c>
      <c r="F15" s="58">
        <f t="shared" si="0"/>
        <v>372.6</v>
      </c>
      <c r="G15" s="57">
        <f>'Zeiterfassung Februar'!D15</f>
        <v>23</v>
      </c>
      <c r="H15" s="58">
        <f t="shared" si="1"/>
        <v>285.66000000000003</v>
      </c>
      <c r="I15" s="57">
        <f>'Zeiterfassung März'!D15</f>
        <v>24</v>
      </c>
      <c r="J15" s="58">
        <f t="shared" si="2"/>
        <v>298.08</v>
      </c>
      <c r="K15" s="57">
        <f>'Zeiterfassung April'!D15</f>
        <v>36</v>
      </c>
      <c r="L15" s="58">
        <f t="shared" si="3"/>
        <v>447.12</v>
      </c>
      <c r="M15" s="59">
        <f>'Zeiterfassung Mai'!D15</f>
        <v>30</v>
      </c>
      <c r="N15" s="60">
        <f t="shared" si="4"/>
        <v>372.6</v>
      </c>
      <c r="O15" s="59">
        <f>'Zeiterfassung Juni'!D15</f>
        <v>18</v>
      </c>
      <c r="P15" s="60">
        <f t="shared" si="5"/>
        <v>223.56</v>
      </c>
      <c r="Q15" s="59">
        <f>'Zeiterfassung Juli'!D15</f>
        <v>36</v>
      </c>
      <c r="R15" s="60">
        <f t="shared" si="6"/>
        <v>447.12</v>
      </c>
      <c r="S15" s="59">
        <f>'Zeiterfassung August'!D15</f>
        <v>30</v>
      </c>
      <c r="T15" s="60">
        <f t="shared" si="7"/>
        <v>372.6</v>
      </c>
      <c r="U15" s="59">
        <f>'Zeiterfassung September'!D15</f>
        <v>18</v>
      </c>
      <c r="V15" s="60">
        <f t="shared" si="8"/>
        <v>223.56</v>
      </c>
      <c r="W15" s="59">
        <f>'Zeiterfassung Oktober'!D15</f>
        <v>18</v>
      </c>
      <c r="X15" s="60">
        <f t="shared" si="9"/>
        <v>223.56</v>
      </c>
      <c r="Y15" s="59">
        <f>'Zeiterfassung November'!D15</f>
        <v>24</v>
      </c>
      <c r="Z15" s="60">
        <f t="shared" si="10"/>
        <v>298.08</v>
      </c>
      <c r="AA15" s="59">
        <f>'Zeiterfassung Dezember'!D15</f>
        <v>24</v>
      </c>
      <c r="AB15" s="60">
        <f t="shared" si="11"/>
        <v>298.08</v>
      </c>
    </row>
    <row r="16" spans="1:28">
      <c r="B16" s="42" t="s">
        <v>31</v>
      </c>
      <c r="C16" s="43" t="s">
        <v>67</v>
      </c>
      <c r="D16" s="44">
        <v>24.67</v>
      </c>
      <c r="E16" s="57">
        <f>'Zeiterfassung Januar'!D16</f>
        <v>15</v>
      </c>
      <c r="F16" s="58">
        <f t="shared" si="0"/>
        <v>370.05</v>
      </c>
      <c r="G16" s="57">
        <f>'Zeiterfassung Februar'!D16</f>
        <v>9</v>
      </c>
      <c r="H16" s="58">
        <f t="shared" si="1"/>
        <v>222.03000000000003</v>
      </c>
      <c r="I16" s="57">
        <f>'Zeiterfassung März'!D16</f>
        <v>12</v>
      </c>
      <c r="J16" s="58">
        <f t="shared" si="2"/>
        <v>296.04000000000002</v>
      </c>
      <c r="K16" s="57">
        <f>'Zeiterfassung April'!D16</f>
        <v>18</v>
      </c>
      <c r="L16" s="58">
        <f t="shared" si="3"/>
        <v>444.06000000000006</v>
      </c>
      <c r="M16" s="59">
        <f>'Zeiterfassung Mai'!D16</f>
        <v>15</v>
      </c>
      <c r="N16" s="60">
        <f t="shared" si="4"/>
        <v>370.05</v>
      </c>
      <c r="O16" s="59">
        <f>'Zeiterfassung Juni'!D16</f>
        <v>9</v>
      </c>
      <c r="P16" s="60">
        <f t="shared" si="5"/>
        <v>222.03000000000003</v>
      </c>
      <c r="Q16" s="59">
        <f>'Zeiterfassung Juli'!D16</f>
        <v>18</v>
      </c>
      <c r="R16" s="60">
        <f t="shared" si="6"/>
        <v>444.06000000000006</v>
      </c>
      <c r="S16" s="59">
        <f>'Zeiterfassung August'!D16</f>
        <v>15</v>
      </c>
      <c r="T16" s="60">
        <f t="shared" si="7"/>
        <v>370.05</v>
      </c>
      <c r="U16" s="59">
        <f>'Zeiterfassung September'!D16</f>
        <v>9</v>
      </c>
      <c r="V16" s="60">
        <f t="shared" si="8"/>
        <v>222.03000000000003</v>
      </c>
      <c r="W16" s="59">
        <f>'Zeiterfassung Oktober'!D16</f>
        <v>9</v>
      </c>
      <c r="X16" s="60">
        <f t="shared" si="9"/>
        <v>222.03000000000003</v>
      </c>
      <c r="Y16" s="59">
        <f>'Zeiterfassung November'!D16</f>
        <v>12</v>
      </c>
      <c r="Z16" s="60">
        <f t="shared" si="10"/>
        <v>296.04000000000002</v>
      </c>
      <c r="AA16" s="59">
        <f>'Zeiterfassung Dezember'!D16</f>
        <v>12</v>
      </c>
      <c r="AB16" s="60">
        <f t="shared" si="11"/>
        <v>296.04000000000002</v>
      </c>
    </row>
    <row r="17" spans="1:28">
      <c r="B17" s="42" t="s">
        <v>32</v>
      </c>
      <c r="C17" s="43" t="s">
        <v>68</v>
      </c>
      <c r="D17" s="44">
        <v>25.69</v>
      </c>
      <c r="E17" s="57">
        <f>'Zeiterfassung Januar'!D17</f>
        <v>25</v>
      </c>
      <c r="F17" s="58">
        <f t="shared" si="0"/>
        <v>642.25</v>
      </c>
      <c r="G17" s="57">
        <f>'Zeiterfassung Februar'!D17</f>
        <v>22</v>
      </c>
      <c r="H17" s="58">
        <f t="shared" si="1"/>
        <v>565.18000000000006</v>
      </c>
      <c r="I17" s="57">
        <f>'Zeiterfassung März'!D17</f>
        <v>20</v>
      </c>
      <c r="J17" s="58">
        <f t="shared" si="2"/>
        <v>513.80000000000007</v>
      </c>
      <c r="K17" s="57">
        <f>'Zeiterfassung April'!D17</f>
        <v>30</v>
      </c>
      <c r="L17" s="58">
        <f t="shared" si="3"/>
        <v>770.7</v>
      </c>
      <c r="M17" s="59">
        <f>'Zeiterfassung Mai'!D17</f>
        <v>25</v>
      </c>
      <c r="N17" s="60">
        <f t="shared" si="4"/>
        <v>642.25</v>
      </c>
      <c r="O17" s="59">
        <f>'Zeiterfassung Juni'!D17</f>
        <v>15</v>
      </c>
      <c r="P17" s="60">
        <f t="shared" si="5"/>
        <v>385.35</v>
      </c>
      <c r="Q17" s="59">
        <f>'Zeiterfassung Juli'!D17</f>
        <v>30</v>
      </c>
      <c r="R17" s="60">
        <f t="shared" si="6"/>
        <v>770.7</v>
      </c>
      <c r="S17" s="59">
        <f>'Zeiterfassung August'!D17</f>
        <v>25</v>
      </c>
      <c r="T17" s="60">
        <f t="shared" si="7"/>
        <v>642.25</v>
      </c>
      <c r="U17" s="59">
        <f>'Zeiterfassung September'!D17</f>
        <v>15</v>
      </c>
      <c r="V17" s="60">
        <f t="shared" si="8"/>
        <v>385.35</v>
      </c>
      <c r="W17" s="59">
        <f>'Zeiterfassung Oktober'!D17</f>
        <v>15</v>
      </c>
      <c r="X17" s="60">
        <f t="shared" si="9"/>
        <v>385.35</v>
      </c>
      <c r="Y17" s="59">
        <f>'Zeiterfassung November'!D17</f>
        <v>20</v>
      </c>
      <c r="Z17" s="60">
        <f t="shared" si="10"/>
        <v>513.80000000000007</v>
      </c>
      <c r="AA17" s="59">
        <f>'Zeiterfassung Dezember'!D17</f>
        <v>20</v>
      </c>
      <c r="AB17" s="60">
        <f t="shared" si="11"/>
        <v>513.80000000000007</v>
      </c>
    </row>
    <row r="18" spans="1:28">
      <c r="B18" s="42" t="s">
        <v>33</v>
      </c>
      <c r="C18" s="43" t="s">
        <v>69</v>
      </c>
      <c r="D18" s="44">
        <v>21</v>
      </c>
      <c r="E18" s="57">
        <f>'Zeiterfassung Januar'!D18</f>
        <v>35</v>
      </c>
      <c r="F18" s="58">
        <f t="shared" si="0"/>
        <v>735</v>
      </c>
      <c r="G18" s="57">
        <f>'Zeiterfassung Februar'!D18</f>
        <v>28</v>
      </c>
      <c r="H18" s="58">
        <f t="shared" si="1"/>
        <v>588</v>
      </c>
      <c r="I18" s="57">
        <f>'Zeiterfassung März'!D18</f>
        <v>28</v>
      </c>
      <c r="J18" s="58">
        <f t="shared" si="2"/>
        <v>588</v>
      </c>
      <c r="K18" s="57">
        <f>'Zeiterfassung April'!D18</f>
        <v>42</v>
      </c>
      <c r="L18" s="58">
        <f t="shared" si="3"/>
        <v>882</v>
      </c>
      <c r="M18" s="59">
        <f>'Zeiterfassung Mai'!D18</f>
        <v>35</v>
      </c>
      <c r="N18" s="60">
        <f t="shared" si="4"/>
        <v>735</v>
      </c>
      <c r="O18" s="59">
        <f>'Zeiterfassung Juni'!D18</f>
        <v>21</v>
      </c>
      <c r="P18" s="60">
        <f t="shared" si="5"/>
        <v>441</v>
      </c>
      <c r="Q18" s="59">
        <f>'Zeiterfassung Juli'!D18</f>
        <v>42</v>
      </c>
      <c r="R18" s="60">
        <f t="shared" si="6"/>
        <v>882</v>
      </c>
      <c r="S18" s="59">
        <f>'Zeiterfassung August'!D18</f>
        <v>35</v>
      </c>
      <c r="T18" s="60">
        <f t="shared" si="7"/>
        <v>735</v>
      </c>
      <c r="U18" s="59">
        <f>'Zeiterfassung September'!D18</f>
        <v>21</v>
      </c>
      <c r="V18" s="60">
        <f t="shared" si="8"/>
        <v>441</v>
      </c>
      <c r="W18" s="59">
        <f>'Zeiterfassung Oktober'!D18</f>
        <v>21</v>
      </c>
      <c r="X18" s="60">
        <f t="shared" si="9"/>
        <v>441</v>
      </c>
      <c r="Y18" s="59">
        <f>'Zeiterfassung November'!D18</f>
        <v>28</v>
      </c>
      <c r="Z18" s="60">
        <f t="shared" si="10"/>
        <v>588</v>
      </c>
      <c r="AA18" s="59">
        <f>'Zeiterfassung Dezember'!D18</f>
        <v>28</v>
      </c>
      <c r="AB18" s="60">
        <f t="shared" si="11"/>
        <v>588</v>
      </c>
    </row>
    <row r="19" spans="1:28">
      <c r="B19" s="42" t="s">
        <v>34</v>
      </c>
      <c r="C19" s="43" t="s">
        <v>70</v>
      </c>
      <c r="D19" s="44">
        <v>21.2373333333333</v>
      </c>
      <c r="E19" s="57">
        <f>'Zeiterfassung Januar'!D19</f>
        <v>45</v>
      </c>
      <c r="F19" s="58">
        <f t="shared" si="0"/>
        <v>955.67999999999847</v>
      </c>
      <c r="G19" s="57">
        <f>'Zeiterfassung Februar'!D19</f>
        <v>36</v>
      </c>
      <c r="H19" s="58">
        <f t="shared" si="1"/>
        <v>764.54399999999885</v>
      </c>
      <c r="I19" s="57">
        <f>'Zeiterfassung März'!D19</f>
        <v>36</v>
      </c>
      <c r="J19" s="58">
        <f t="shared" si="2"/>
        <v>764.54399999999885</v>
      </c>
      <c r="K19" s="57">
        <f>'Zeiterfassung April'!D19</f>
        <v>54</v>
      </c>
      <c r="L19" s="58">
        <f t="shared" si="3"/>
        <v>1146.8159999999982</v>
      </c>
      <c r="M19" s="59">
        <f>'Zeiterfassung Mai'!D19</f>
        <v>45</v>
      </c>
      <c r="N19" s="60">
        <f t="shared" si="4"/>
        <v>955.67999999999847</v>
      </c>
      <c r="O19" s="59">
        <f>'Zeiterfassung Juni'!D19</f>
        <v>27</v>
      </c>
      <c r="P19" s="60">
        <f t="shared" si="5"/>
        <v>573.40799999999911</v>
      </c>
      <c r="Q19" s="59">
        <f>'Zeiterfassung Juli'!D19</f>
        <v>54</v>
      </c>
      <c r="R19" s="60">
        <f t="shared" si="6"/>
        <v>1146.8159999999982</v>
      </c>
      <c r="S19" s="59">
        <f>'Zeiterfassung August'!D19</f>
        <v>45</v>
      </c>
      <c r="T19" s="60">
        <f t="shared" si="7"/>
        <v>955.67999999999847</v>
      </c>
      <c r="U19" s="59">
        <f>'Zeiterfassung September'!D19</f>
        <v>27</v>
      </c>
      <c r="V19" s="60">
        <f t="shared" si="8"/>
        <v>573.40799999999911</v>
      </c>
      <c r="W19" s="59">
        <f>'Zeiterfassung Oktober'!D19</f>
        <v>27</v>
      </c>
      <c r="X19" s="60">
        <f t="shared" si="9"/>
        <v>573.40799999999911</v>
      </c>
      <c r="Y19" s="59">
        <f>'Zeiterfassung November'!D19</f>
        <v>36</v>
      </c>
      <c r="Z19" s="60">
        <f t="shared" si="10"/>
        <v>764.54399999999885</v>
      </c>
      <c r="AA19" s="59">
        <f>'Zeiterfassung Dezember'!D19</f>
        <v>36</v>
      </c>
      <c r="AB19" s="60">
        <f t="shared" si="11"/>
        <v>764.54399999999885</v>
      </c>
    </row>
    <row r="20" spans="1:28">
      <c r="B20" s="42" t="s">
        <v>35</v>
      </c>
      <c r="C20" s="43" t="s">
        <v>71</v>
      </c>
      <c r="D20" s="44">
        <v>20.648476190476199</v>
      </c>
      <c r="E20" s="57">
        <f>'Zeiterfassung Januar'!D20</f>
        <v>20</v>
      </c>
      <c r="F20" s="58">
        <f t="shared" si="0"/>
        <v>412.96952380952399</v>
      </c>
      <c r="G20" s="57">
        <f>'Zeiterfassung Februar'!D20</f>
        <v>15</v>
      </c>
      <c r="H20" s="58">
        <f t="shared" si="1"/>
        <v>309.72714285714301</v>
      </c>
      <c r="I20" s="57">
        <f>'Zeiterfassung März'!D20</f>
        <v>16</v>
      </c>
      <c r="J20" s="58">
        <f t="shared" si="2"/>
        <v>330.37561904761918</v>
      </c>
      <c r="K20" s="57">
        <f>'Zeiterfassung April'!D20</f>
        <v>24</v>
      </c>
      <c r="L20" s="58">
        <f t="shared" si="3"/>
        <v>495.56342857142874</v>
      </c>
      <c r="M20" s="59">
        <f>'Zeiterfassung Mai'!D20</f>
        <v>20</v>
      </c>
      <c r="N20" s="60">
        <f t="shared" si="4"/>
        <v>412.96952380952399</v>
      </c>
      <c r="O20" s="59">
        <f>'Zeiterfassung Juni'!D20</f>
        <v>12</v>
      </c>
      <c r="P20" s="60">
        <f t="shared" si="5"/>
        <v>247.78171428571437</v>
      </c>
      <c r="Q20" s="59">
        <f>'Zeiterfassung Juli'!D20</f>
        <v>24</v>
      </c>
      <c r="R20" s="60">
        <f t="shared" si="6"/>
        <v>495.56342857142874</v>
      </c>
      <c r="S20" s="59">
        <f>'Zeiterfassung August'!D20</f>
        <v>20</v>
      </c>
      <c r="T20" s="60">
        <f t="shared" si="7"/>
        <v>412.96952380952399</v>
      </c>
      <c r="U20" s="59">
        <f>'Zeiterfassung September'!D20</f>
        <v>12</v>
      </c>
      <c r="V20" s="60">
        <f t="shared" si="8"/>
        <v>247.78171428571437</v>
      </c>
      <c r="W20" s="59">
        <f>'Zeiterfassung Oktober'!D20</f>
        <v>12</v>
      </c>
      <c r="X20" s="60">
        <f t="shared" si="9"/>
        <v>247.78171428571437</v>
      </c>
      <c r="Y20" s="59">
        <f>'Zeiterfassung November'!D20</f>
        <v>16</v>
      </c>
      <c r="Z20" s="60">
        <f t="shared" si="10"/>
        <v>330.37561904761918</v>
      </c>
      <c r="AA20" s="59">
        <f>'Zeiterfassung Dezember'!D20</f>
        <v>16</v>
      </c>
      <c r="AB20" s="60">
        <f t="shared" si="11"/>
        <v>330.37561904761918</v>
      </c>
    </row>
    <row r="21" spans="1:28">
      <c r="B21" s="42" t="s">
        <v>36</v>
      </c>
      <c r="C21" s="43" t="s">
        <v>72</v>
      </c>
      <c r="D21" s="44">
        <v>20.059619047619002</v>
      </c>
      <c r="E21" s="57">
        <f>'Zeiterfassung Januar'!D21</f>
        <v>10</v>
      </c>
      <c r="F21" s="58">
        <f t="shared" si="0"/>
        <v>200.59619047619003</v>
      </c>
      <c r="G21" s="57">
        <f>'Zeiterfassung Februar'!D21</f>
        <v>12</v>
      </c>
      <c r="H21" s="58">
        <f t="shared" si="1"/>
        <v>240.71542857142802</v>
      </c>
      <c r="I21" s="57">
        <f>'Zeiterfassung März'!D21</f>
        <v>8</v>
      </c>
      <c r="J21" s="58">
        <f t="shared" si="2"/>
        <v>160.47695238095201</v>
      </c>
      <c r="K21" s="57">
        <f>'Zeiterfassung April'!D21</f>
        <v>12</v>
      </c>
      <c r="L21" s="58">
        <f t="shared" si="3"/>
        <v>240.71542857142802</v>
      </c>
      <c r="M21" s="59">
        <f>'Zeiterfassung Mai'!D21</f>
        <v>10</v>
      </c>
      <c r="N21" s="60">
        <f t="shared" si="4"/>
        <v>200.59619047619003</v>
      </c>
      <c r="O21" s="59">
        <f>'Zeiterfassung Juni'!D21</f>
        <v>6</v>
      </c>
      <c r="P21" s="60">
        <f t="shared" si="5"/>
        <v>120.35771428571401</v>
      </c>
      <c r="Q21" s="59">
        <f>'Zeiterfassung Juli'!D21</f>
        <v>12</v>
      </c>
      <c r="R21" s="60">
        <f t="shared" si="6"/>
        <v>240.71542857142802</v>
      </c>
      <c r="S21" s="59">
        <f>'Zeiterfassung August'!D21</f>
        <v>10</v>
      </c>
      <c r="T21" s="60">
        <f t="shared" si="7"/>
        <v>200.59619047619003</v>
      </c>
      <c r="U21" s="59">
        <f>'Zeiterfassung September'!D21</f>
        <v>6</v>
      </c>
      <c r="V21" s="60">
        <f t="shared" si="8"/>
        <v>120.35771428571401</v>
      </c>
      <c r="W21" s="59">
        <f>'Zeiterfassung Oktober'!D21</f>
        <v>6</v>
      </c>
      <c r="X21" s="60">
        <f t="shared" si="9"/>
        <v>120.35771428571401</v>
      </c>
      <c r="Y21" s="59">
        <f>'Zeiterfassung November'!D21</f>
        <v>8</v>
      </c>
      <c r="Z21" s="60">
        <f t="shared" si="10"/>
        <v>160.47695238095201</v>
      </c>
      <c r="AA21" s="59">
        <f>'Zeiterfassung Dezember'!D21</f>
        <v>8</v>
      </c>
      <c r="AB21" s="60">
        <f t="shared" si="11"/>
        <v>160.47695238095201</v>
      </c>
    </row>
    <row r="22" spans="1:28">
      <c r="B22" s="42" t="s">
        <v>37</v>
      </c>
      <c r="C22" s="43" t="s">
        <v>73</v>
      </c>
      <c r="D22" s="44">
        <v>19.4707619047619</v>
      </c>
      <c r="E22" s="57">
        <f>'Zeiterfassung Januar'!D22</f>
        <v>30</v>
      </c>
      <c r="F22" s="58">
        <f t="shared" si="0"/>
        <v>584.12285714285701</v>
      </c>
      <c r="G22" s="57">
        <f>'Zeiterfassung Februar'!D22</f>
        <v>26</v>
      </c>
      <c r="H22" s="58">
        <f t="shared" si="1"/>
        <v>506.23980952380941</v>
      </c>
      <c r="I22" s="57">
        <f>'Zeiterfassung März'!D22</f>
        <v>24</v>
      </c>
      <c r="J22" s="58">
        <f t="shared" si="2"/>
        <v>467.29828571428561</v>
      </c>
      <c r="K22" s="57">
        <f>'Zeiterfassung April'!D22</f>
        <v>36</v>
      </c>
      <c r="L22" s="58">
        <f t="shared" si="3"/>
        <v>700.94742857142842</v>
      </c>
      <c r="M22" s="59">
        <f>'Zeiterfassung Mai'!D22</f>
        <v>30</v>
      </c>
      <c r="N22" s="60">
        <f t="shared" si="4"/>
        <v>584.12285714285701</v>
      </c>
      <c r="O22" s="59">
        <f>'Zeiterfassung Juni'!D22</f>
        <v>18</v>
      </c>
      <c r="P22" s="60">
        <f t="shared" si="5"/>
        <v>350.47371428571421</v>
      </c>
      <c r="Q22" s="59">
        <f>'Zeiterfassung Juli'!D22</f>
        <v>36</v>
      </c>
      <c r="R22" s="60">
        <f t="shared" si="6"/>
        <v>700.94742857142842</v>
      </c>
      <c r="S22" s="59">
        <f>'Zeiterfassung August'!D22</f>
        <v>30</v>
      </c>
      <c r="T22" s="60">
        <f t="shared" si="7"/>
        <v>584.12285714285701</v>
      </c>
      <c r="U22" s="59">
        <f>'Zeiterfassung September'!D22</f>
        <v>18</v>
      </c>
      <c r="V22" s="60">
        <f t="shared" si="8"/>
        <v>350.47371428571421</v>
      </c>
      <c r="W22" s="59">
        <f>'Zeiterfassung Oktober'!D22</f>
        <v>18</v>
      </c>
      <c r="X22" s="60">
        <f t="shared" si="9"/>
        <v>350.47371428571421</v>
      </c>
      <c r="Y22" s="59">
        <f>'Zeiterfassung November'!D22</f>
        <v>24</v>
      </c>
      <c r="Z22" s="60">
        <f t="shared" si="10"/>
        <v>467.29828571428561</v>
      </c>
      <c r="AA22" s="59">
        <f>'Zeiterfassung Dezember'!D22</f>
        <v>24</v>
      </c>
      <c r="AB22" s="60">
        <f t="shared" si="11"/>
        <v>467.29828571428561</v>
      </c>
    </row>
    <row r="23" spans="1:28">
      <c r="B23" s="42" t="s">
        <v>38</v>
      </c>
      <c r="C23" s="43" t="s">
        <v>74</v>
      </c>
      <c r="D23" s="44">
        <v>18.881904761904799</v>
      </c>
      <c r="E23" s="57">
        <f>'Zeiterfassung Januar'!D23</f>
        <v>40</v>
      </c>
      <c r="F23" s="58">
        <f t="shared" si="0"/>
        <v>755.27619047619191</v>
      </c>
      <c r="G23" s="57">
        <f>'Zeiterfassung Februar'!D23</f>
        <v>24</v>
      </c>
      <c r="H23" s="58">
        <f t="shared" si="1"/>
        <v>453.16571428571518</v>
      </c>
      <c r="I23" s="57">
        <f>'Zeiterfassung März'!D23</f>
        <v>32</v>
      </c>
      <c r="J23" s="58">
        <f t="shared" si="2"/>
        <v>604.22095238095358</v>
      </c>
      <c r="K23" s="57">
        <f>'Zeiterfassung April'!D23</f>
        <v>48</v>
      </c>
      <c r="L23" s="58">
        <f t="shared" si="3"/>
        <v>906.33142857143037</v>
      </c>
      <c r="M23" s="59">
        <f>'Zeiterfassung Mai'!D23</f>
        <v>40</v>
      </c>
      <c r="N23" s="60">
        <f t="shared" si="4"/>
        <v>755.27619047619191</v>
      </c>
      <c r="O23" s="59">
        <f>'Zeiterfassung Juni'!D23</f>
        <v>24</v>
      </c>
      <c r="P23" s="60">
        <f t="shared" si="5"/>
        <v>453.16571428571518</v>
      </c>
      <c r="Q23" s="59">
        <f>'Zeiterfassung Juli'!D23</f>
        <v>48</v>
      </c>
      <c r="R23" s="60">
        <f t="shared" si="6"/>
        <v>906.33142857143037</v>
      </c>
      <c r="S23" s="59">
        <f>'Zeiterfassung August'!D23</f>
        <v>40</v>
      </c>
      <c r="T23" s="60">
        <f t="shared" si="7"/>
        <v>755.27619047619191</v>
      </c>
      <c r="U23" s="59">
        <f>'Zeiterfassung September'!D23</f>
        <v>24</v>
      </c>
      <c r="V23" s="60">
        <f t="shared" si="8"/>
        <v>453.16571428571518</v>
      </c>
      <c r="W23" s="59">
        <f>'Zeiterfassung Oktober'!D23</f>
        <v>24</v>
      </c>
      <c r="X23" s="60">
        <f t="shared" si="9"/>
        <v>453.16571428571518</v>
      </c>
      <c r="Y23" s="59">
        <f>'Zeiterfassung November'!D23</f>
        <v>32</v>
      </c>
      <c r="Z23" s="60">
        <f t="shared" si="10"/>
        <v>604.22095238095358</v>
      </c>
      <c r="AA23" s="59">
        <f>'Zeiterfassung Dezember'!D23</f>
        <v>32</v>
      </c>
      <c r="AB23" s="60">
        <f t="shared" si="11"/>
        <v>604.22095238095358</v>
      </c>
    </row>
    <row r="24" spans="1:28">
      <c r="B24" s="42" t="s">
        <v>39</v>
      </c>
      <c r="C24" s="43" t="s">
        <v>75</v>
      </c>
      <c r="D24" s="44">
        <v>18.293047619047599</v>
      </c>
      <c r="E24" s="57">
        <f>'Zeiterfassung Januar'!D24</f>
        <v>15</v>
      </c>
      <c r="F24" s="58">
        <f t="shared" si="0"/>
        <v>274.39571428571401</v>
      </c>
      <c r="G24" s="57">
        <f>'Zeiterfassung Februar'!D24</f>
        <v>16</v>
      </c>
      <c r="H24" s="58">
        <f t="shared" si="1"/>
        <v>292.68876190476158</v>
      </c>
      <c r="I24" s="57">
        <f>'Zeiterfassung März'!D24</f>
        <v>12</v>
      </c>
      <c r="J24" s="58">
        <f t="shared" si="2"/>
        <v>219.51657142857118</v>
      </c>
      <c r="K24" s="57">
        <f>'Zeiterfassung April'!D24</f>
        <v>18</v>
      </c>
      <c r="L24" s="58">
        <f t="shared" si="3"/>
        <v>329.27485714285677</v>
      </c>
      <c r="M24" s="59">
        <f>'Zeiterfassung Mai'!D24</f>
        <v>15</v>
      </c>
      <c r="N24" s="60">
        <f t="shared" si="4"/>
        <v>274.39571428571401</v>
      </c>
      <c r="O24" s="59">
        <f>'Zeiterfassung Juni'!D24</f>
        <v>9</v>
      </c>
      <c r="P24" s="60">
        <f t="shared" si="5"/>
        <v>164.63742857142839</v>
      </c>
      <c r="Q24" s="59">
        <f>'Zeiterfassung Juli'!D24</f>
        <v>18</v>
      </c>
      <c r="R24" s="60">
        <f t="shared" si="6"/>
        <v>329.27485714285677</v>
      </c>
      <c r="S24" s="59">
        <f>'Zeiterfassung August'!D24</f>
        <v>15</v>
      </c>
      <c r="T24" s="60">
        <f t="shared" si="7"/>
        <v>274.39571428571401</v>
      </c>
      <c r="U24" s="59">
        <f>'Zeiterfassung September'!D24</f>
        <v>9</v>
      </c>
      <c r="V24" s="60">
        <f t="shared" si="8"/>
        <v>164.63742857142839</v>
      </c>
      <c r="W24" s="59">
        <f>'Zeiterfassung Oktober'!D24</f>
        <v>9</v>
      </c>
      <c r="X24" s="60">
        <f t="shared" si="9"/>
        <v>164.63742857142839</v>
      </c>
      <c r="Y24" s="59">
        <f>'Zeiterfassung November'!D24</f>
        <v>12</v>
      </c>
      <c r="Z24" s="60">
        <f t="shared" si="10"/>
        <v>219.51657142857118</v>
      </c>
      <c r="AA24" s="59">
        <f>'Zeiterfassung Dezember'!D24</f>
        <v>12</v>
      </c>
      <c r="AB24" s="60">
        <f t="shared" si="11"/>
        <v>219.51657142857118</v>
      </c>
    </row>
    <row r="25" spans="1:28">
      <c r="B25" s="42" t="s">
        <v>40</v>
      </c>
      <c r="C25" s="43" t="s">
        <v>76</v>
      </c>
      <c r="D25" s="44">
        <v>17.704190476190501</v>
      </c>
      <c r="E25" s="57">
        <f>'Zeiterfassung Januar'!D25</f>
        <v>30</v>
      </c>
      <c r="F25" s="58">
        <f t="shared" si="0"/>
        <v>531.12571428571505</v>
      </c>
      <c r="G25" s="57">
        <f>'Zeiterfassung Februar'!D25</f>
        <v>25</v>
      </c>
      <c r="H25" s="58">
        <f t="shared" si="1"/>
        <v>442.60476190476254</v>
      </c>
      <c r="I25" s="57">
        <f>'Zeiterfassung März'!D25</f>
        <v>24</v>
      </c>
      <c r="J25" s="58">
        <f t="shared" si="2"/>
        <v>424.90057142857199</v>
      </c>
      <c r="K25" s="57">
        <f>'Zeiterfassung April'!D25</f>
        <v>36</v>
      </c>
      <c r="L25" s="58">
        <f t="shared" si="3"/>
        <v>637.35085714285799</v>
      </c>
      <c r="M25" s="59">
        <f>'Zeiterfassung Mai'!D25</f>
        <v>30</v>
      </c>
      <c r="N25" s="60">
        <f t="shared" si="4"/>
        <v>531.12571428571505</v>
      </c>
      <c r="O25" s="59">
        <f>'Zeiterfassung Juni'!D25</f>
        <v>18</v>
      </c>
      <c r="P25" s="60">
        <f t="shared" si="5"/>
        <v>318.67542857142899</v>
      </c>
      <c r="Q25" s="59">
        <f>'Zeiterfassung Juli'!D25</f>
        <v>36</v>
      </c>
      <c r="R25" s="60">
        <f t="shared" si="6"/>
        <v>637.35085714285799</v>
      </c>
      <c r="S25" s="59">
        <f>'Zeiterfassung August'!D25</f>
        <v>30</v>
      </c>
      <c r="T25" s="60">
        <f t="shared" si="7"/>
        <v>531.12571428571505</v>
      </c>
      <c r="U25" s="59">
        <f>'Zeiterfassung September'!D25</f>
        <v>18</v>
      </c>
      <c r="V25" s="60">
        <f t="shared" si="8"/>
        <v>318.67542857142899</v>
      </c>
      <c r="W25" s="59">
        <f>'Zeiterfassung Oktober'!D25</f>
        <v>18</v>
      </c>
      <c r="X25" s="60">
        <f t="shared" si="9"/>
        <v>318.67542857142899</v>
      </c>
      <c r="Y25" s="59">
        <f>'Zeiterfassung November'!D25</f>
        <v>24</v>
      </c>
      <c r="Z25" s="60">
        <f t="shared" si="10"/>
        <v>424.90057142857199</v>
      </c>
      <c r="AA25" s="59">
        <f>'Zeiterfassung Dezember'!D25</f>
        <v>24</v>
      </c>
      <c r="AB25" s="60">
        <f t="shared" si="11"/>
        <v>424.90057142857199</v>
      </c>
    </row>
    <row r="26" spans="1:28" ht="19" thickBot="1">
      <c r="B26" s="42" t="s">
        <v>41</v>
      </c>
      <c r="C26" s="43" t="s">
        <v>77</v>
      </c>
      <c r="D26" s="44">
        <v>17.1153333333333</v>
      </c>
      <c r="E26" s="57">
        <f>'Zeiterfassung Januar'!D26</f>
        <v>35</v>
      </c>
      <c r="F26" s="58">
        <f t="shared" si="0"/>
        <v>599.0366666666655</v>
      </c>
      <c r="G26" s="57">
        <f>'Zeiterfassung Februar'!D26</f>
        <v>27</v>
      </c>
      <c r="H26" s="58">
        <f t="shared" si="1"/>
        <v>462.11399999999912</v>
      </c>
      <c r="I26" s="57">
        <f>'Zeiterfassung März'!D26</f>
        <v>28</v>
      </c>
      <c r="J26" s="58">
        <f t="shared" si="2"/>
        <v>479.22933333333242</v>
      </c>
      <c r="K26" s="57">
        <f>'Zeiterfassung April'!D26</f>
        <v>42</v>
      </c>
      <c r="L26" s="58">
        <f t="shared" si="3"/>
        <v>718.84399999999857</v>
      </c>
      <c r="M26" s="59">
        <f>'Zeiterfassung Mai'!D26</f>
        <v>35</v>
      </c>
      <c r="N26" s="60">
        <f t="shared" si="4"/>
        <v>599.0366666666655</v>
      </c>
      <c r="O26" s="59">
        <f>'Zeiterfassung Juni'!D26</f>
        <v>21</v>
      </c>
      <c r="P26" s="60">
        <f t="shared" si="5"/>
        <v>359.42199999999929</v>
      </c>
      <c r="Q26" s="59">
        <f>'Zeiterfassung Juli'!D26</f>
        <v>42</v>
      </c>
      <c r="R26" s="60">
        <f t="shared" si="6"/>
        <v>718.84399999999857</v>
      </c>
      <c r="S26" s="59">
        <f>'Zeiterfassung August'!D26</f>
        <v>35</v>
      </c>
      <c r="T26" s="60">
        <f t="shared" si="7"/>
        <v>599.0366666666655</v>
      </c>
      <c r="U26" s="59">
        <f>'Zeiterfassung September'!D26</f>
        <v>21</v>
      </c>
      <c r="V26" s="60">
        <f t="shared" si="8"/>
        <v>359.42199999999929</v>
      </c>
      <c r="W26" s="59">
        <f>'Zeiterfassung Oktober'!D26</f>
        <v>21</v>
      </c>
      <c r="X26" s="60">
        <f t="shared" si="9"/>
        <v>359.42199999999929</v>
      </c>
      <c r="Y26" s="59">
        <f>'Zeiterfassung November'!D26</f>
        <v>28</v>
      </c>
      <c r="Z26" s="60">
        <f t="shared" si="10"/>
        <v>479.22933333333242</v>
      </c>
      <c r="AA26" s="59">
        <f>'Zeiterfassung Dezember'!D26</f>
        <v>28</v>
      </c>
      <c r="AB26" s="60">
        <f t="shared" si="11"/>
        <v>479.22933333333242</v>
      </c>
    </row>
    <row r="27" spans="1:28">
      <c r="A27" s="45"/>
      <c r="B27" s="42" t="s">
        <v>42</v>
      </c>
      <c r="C27" s="43" t="s">
        <v>78</v>
      </c>
      <c r="D27" s="44">
        <v>16.526476190476199</v>
      </c>
      <c r="E27" s="57">
        <f>'Zeiterfassung Januar'!D27</f>
        <v>30</v>
      </c>
      <c r="F27" s="58">
        <f t="shared" si="0"/>
        <v>495.79428571428599</v>
      </c>
      <c r="G27" s="57">
        <f>'Zeiterfassung Februar'!D27</f>
        <v>26</v>
      </c>
      <c r="H27" s="58">
        <f t="shared" si="1"/>
        <v>429.68838095238118</v>
      </c>
      <c r="I27" s="57">
        <f>'Zeiterfassung März'!D27</f>
        <v>24</v>
      </c>
      <c r="J27" s="58">
        <f t="shared" si="2"/>
        <v>396.63542857142875</v>
      </c>
      <c r="K27" s="57">
        <f>'Zeiterfassung April'!D27</f>
        <v>36</v>
      </c>
      <c r="L27" s="58">
        <f t="shared" si="3"/>
        <v>594.95314285714312</v>
      </c>
      <c r="M27" s="59">
        <f>'Zeiterfassung Mai'!D27</f>
        <v>30</v>
      </c>
      <c r="N27" s="60">
        <f t="shared" si="4"/>
        <v>495.79428571428599</v>
      </c>
      <c r="O27" s="59">
        <f>'Zeiterfassung Juni'!D27</f>
        <v>18</v>
      </c>
      <c r="P27" s="60">
        <f t="shared" si="5"/>
        <v>297.47657142857156</v>
      </c>
      <c r="Q27" s="59">
        <f>'Zeiterfassung Juli'!D27</f>
        <v>36</v>
      </c>
      <c r="R27" s="60">
        <f t="shared" si="6"/>
        <v>594.95314285714312</v>
      </c>
      <c r="S27" s="59">
        <f>'Zeiterfassung August'!D27</f>
        <v>30</v>
      </c>
      <c r="T27" s="60">
        <f t="shared" si="7"/>
        <v>495.79428571428599</v>
      </c>
      <c r="U27" s="59">
        <f>'Zeiterfassung September'!D27</f>
        <v>18</v>
      </c>
      <c r="V27" s="60">
        <f t="shared" si="8"/>
        <v>297.47657142857156</v>
      </c>
      <c r="W27" s="59">
        <f>'Zeiterfassung Oktober'!D27</f>
        <v>18</v>
      </c>
      <c r="X27" s="60">
        <f t="shared" si="9"/>
        <v>297.47657142857156</v>
      </c>
      <c r="Y27" s="59">
        <f>'Zeiterfassung November'!D27</f>
        <v>24</v>
      </c>
      <c r="Z27" s="60">
        <f t="shared" si="10"/>
        <v>396.63542857142875</v>
      </c>
      <c r="AA27" s="59">
        <f>'Zeiterfassung Dezember'!D27</f>
        <v>24</v>
      </c>
      <c r="AB27" s="60">
        <f t="shared" si="11"/>
        <v>396.63542857142875</v>
      </c>
    </row>
    <row r="28" spans="1:28">
      <c r="B28" s="42" t="s">
        <v>43</v>
      </c>
      <c r="C28" s="43" t="s">
        <v>79</v>
      </c>
      <c r="D28" s="44">
        <v>15.9376190476191</v>
      </c>
      <c r="E28" s="57">
        <f>'Zeiterfassung Januar'!D28</f>
        <v>35</v>
      </c>
      <c r="F28" s="58">
        <f t="shared" si="0"/>
        <v>557.81666666666854</v>
      </c>
      <c r="G28" s="57">
        <f>'Zeiterfassung Februar'!D28</f>
        <v>29</v>
      </c>
      <c r="H28" s="58">
        <f t="shared" si="1"/>
        <v>462.19095238095389</v>
      </c>
      <c r="I28" s="57">
        <f>'Zeiterfassung März'!D28</f>
        <v>28</v>
      </c>
      <c r="J28" s="58">
        <f t="shared" si="2"/>
        <v>446.25333333333481</v>
      </c>
      <c r="K28" s="57">
        <f>'Zeiterfassung April'!D28</f>
        <v>42</v>
      </c>
      <c r="L28" s="58">
        <f t="shared" si="3"/>
        <v>669.38000000000216</v>
      </c>
      <c r="M28" s="59">
        <f>'Zeiterfassung Mai'!D28</f>
        <v>35</v>
      </c>
      <c r="N28" s="60">
        <f t="shared" si="4"/>
        <v>557.81666666666854</v>
      </c>
      <c r="O28" s="59">
        <f>'Zeiterfassung Juni'!D28</f>
        <v>21</v>
      </c>
      <c r="P28" s="60">
        <f t="shared" si="5"/>
        <v>334.69000000000108</v>
      </c>
      <c r="Q28" s="59">
        <f>'Zeiterfassung Juli'!D28</f>
        <v>42</v>
      </c>
      <c r="R28" s="60">
        <f t="shared" si="6"/>
        <v>669.38000000000216</v>
      </c>
      <c r="S28" s="59">
        <f>'Zeiterfassung August'!D28</f>
        <v>35</v>
      </c>
      <c r="T28" s="60">
        <f t="shared" si="7"/>
        <v>557.81666666666854</v>
      </c>
      <c r="U28" s="59">
        <f>'Zeiterfassung September'!D28</f>
        <v>21</v>
      </c>
      <c r="V28" s="60">
        <f t="shared" si="8"/>
        <v>334.69000000000108</v>
      </c>
      <c r="W28" s="59">
        <f>'Zeiterfassung Oktober'!D28</f>
        <v>21</v>
      </c>
      <c r="X28" s="60">
        <f t="shared" si="9"/>
        <v>334.69000000000108</v>
      </c>
      <c r="Y28" s="59">
        <f>'Zeiterfassung November'!D28</f>
        <v>28</v>
      </c>
      <c r="Z28" s="60">
        <f t="shared" si="10"/>
        <v>446.25333333333481</v>
      </c>
      <c r="AA28" s="59">
        <f>'Zeiterfassung Dezember'!D28</f>
        <v>28</v>
      </c>
      <c r="AB28" s="60">
        <f t="shared" si="11"/>
        <v>446.25333333333481</v>
      </c>
    </row>
    <row r="29" spans="1:28">
      <c r="B29" s="42" t="s">
        <v>44</v>
      </c>
      <c r="C29" s="43" t="s">
        <v>80</v>
      </c>
      <c r="D29" s="44">
        <v>15.348761904761901</v>
      </c>
      <c r="E29" s="57">
        <f>'Zeiterfassung Januar'!D29</f>
        <v>40</v>
      </c>
      <c r="F29" s="58">
        <f t="shared" si="0"/>
        <v>613.95047619047602</v>
      </c>
      <c r="G29" s="57">
        <f>'Zeiterfassung Februar'!D29</f>
        <v>33</v>
      </c>
      <c r="H29" s="58">
        <f t="shared" si="1"/>
        <v>506.50914285714271</v>
      </c>
      <c r="I29" s="57">
        <f>'Zeiterfassung März'!D29</f>
        <v>32</v>
      </c>
      <c r="J29" s="58">
        <f t="shared" si="2"/>
        <v>491.16038095238082</v>
      </c>
      <c r="K29" s="57">
        <f>'Zeiterfassung April'!D29</f>
        <v>48</v>
      </c>
      <c r="L29" s="58">
        <f t="shared" si="3"/>
        <v>736.74057142857123</v>
      </c>
      <c r="M29" s="59">
        <f>'Zeiterfassung Mai'!D29</f>
        <v>40</v>
      </c>
      <c r="N29" s="60">
        <f t="shared" si="4"/>
        <v>613.95047619047602</v>
      </c>
      <c r="O29" s="59">
        <f>'Zeiterfassung Juni'!D29</f>
        <v>24</v>
      </c>
      <c r="P29" s="60">
        <f t="shared" si="5"/>
        <v>368.37028571428561</v>
      </c>
      <c r="Q29" s="59">
        <f>'Zeiterfassung Juli'!D29</f>
        <v>48</v>
      </c>
      <c r="R29" s="60">
        <f t="shared" si="6"/>
        <v>736.74057142857123</v>
      </c>
      <c r="S29" s="59">
        <f>'Zeiterfassung August'!D29</f>
        <v>40</v>
      </c>
      <c r="T29" s="60">
        <f t="shared" si="7"/>
        <v>613.95047619047602</v>
      </c>
      <c r="U29" s="59">
        <f>'Zeiterfassung September'!D29</f>
        <v>24</v>
      </c>
      <c r="V29" s="60">
        <f t="shared" si="8"/>
        <v>368.37028571428561</v>
      </c>
      <c r="W29" s="59">
        <f>'Zeiterfassung Oktober'!D29</f>
        <v>24</v>
      </c>
      <c r="X29" s="60">
        <f t="shared" si="9"/>
        <v>368.37028571428561</v>
      </c>
      <c r="Y29" s="59">
        <f>'Zeiterfassung November'!D29</f>
        <v>32</v>
      </c>
      <c r="Z29" s="60">
        <f t="shared" si="10"/>
        <v>491.16038095238082</v>
      </c>
      <c r="AA29" s="59">
        <f>'Zeiterfassung Dezember'!D29</f>
        <v>32</v>
      </c>
      <c r="AB29" s="60">
        <f t="shared" si="11"/>
        <v>491.16038095238082</v>
      </c>
    </row>
    <row r="30" spans="1:28">
      <c r="B30" s="42" t="s">
        <v>45</v>
      </c>
      <c r="C30" s="43" t="s">
        <v>81</v>
      </c>
      <c r="D30" s="44">
        <v>14.759904761904799</v>
      </c>
      <c r="E30" s="57">
        <f>'Zeiterfassung Januar'!D30</f>
        <v>40</v>
      </c>
      <c r="F30" s="58">
        <f t="shared" si="0"/>
        <v>590.39619047619203</v>
      </c>
      <c r="G30" s="57">
        <f>'Zeiterfassung Februar'!D30</f>
        <v>28</v>
      </c>
      <c r="H30" s="58">
        <f t="shared" si="1"/>
        <v>413.27733333333435</v>
      </c>
      <c r="I30" s="57">
        <f>'Zeiterfassung März'!D30</f>
        <v>32</v>
      </c>
      <c r="J30" s="58">
        <f t="shared" si="2"/>
        <v>472.31695238095358</v>
      </c>
      <c r="K30" s="57">
        <f>'Zeiterfassung April'!D30</f>
        <v>48</v>
      </c>
      <c r="L30" s="58">
        <f t="shared" si="3"/>
        <v>708.47542857143037</v>
      </c>
      <c r="M30" s="59">
        <f>'Zeiterfassung Mai'!D30</f>
        <v>40</v>
      </c>
      <c r="N30" s="60">
        <f t="shared" si="4"/>
        <v>590.39619047619203</v>
      </c>
      <c r="O30" s="59">
        <f>'Zeiterfassung Juni'!D30</f>
        <v>24</v>
      </c>
      <c r="P30" s="60">
        <f t="shared" si="5"/>
        <v>354.23771428571519</v>
      </c>
      <c r="Q30" s="59">
        <f>'Zeiterfassung Juli'!D30</f>
        <v>48</v>
      </c>
      <c r="R30" s="60">
        <f t="shared" si="6"/>
        <v>708.47542857143037</v>
      </c>
      <c r="S30" s="59">
        <f>'Zeiterfassung August'!D30</f>
        <v>40</v>
      </c>
      <c r="T30" s="60">
        <f t="shared" si="7"/>
        <v>590.39619047619203</v>
      </c>
      <c r="U30" s="59">
        <f>'Zeiterfassung September'!D30</f>
        <v>24</v>
      </c>
      <c r="V30" s="60">
        <f t="shared" si="8"/>
        <v>354.23771428571519</v>
      </c>
      <c r="W30" s="59">
        <f>'Zeiterfassung Oktober'!D30</f>
        <v>24</v>
      </c>
      <c r="X30" s="60">
        <f t="shared" si="9"/>
        <v>354.23771428571519</v>
      </c>
      <c r="Y30" s="59">
        <f>'Zeiterfassung November'!D30</f>
        <v>32</v>
      </c>
      <c r="Z30" s="60">
        <f t="shared" si="10"/>
        <v>472.31695238095358</v>
      </c>
      <c r="AA30" s="59">
        <f>'Zeiterfassung Dezember'!D30</f>
        <v>32</v>
      </c>
      <c r="AB30" s="60">
        <f t="shared" si="11"/>
        <v>472.31695238095358</v>
      </c>
    </row>
    <row r="31" spans="1:28">
      <c r="B31" s="42" t="s">
        <v>46</v>
      </c>
      <c r="C31" s="43" t="s">
        <v>82</v>
      </c>
      <c r="D31" s="44">
        <v>14.1710476190476</v>
      </c>
      <c r="E31" s="57">
        <f>'Zeiterfassung Januar'!D31</f>
        <v>45</v>
      </c>
      <c r="F31" s="58">
        <f t="shared" si="0"/>
        <v>637.69714285714201</v>
      </c>
      <c r="G31" s="57">
        <f>'Zeiterfassung Februar'!D31</f>
        <v>32</v>
      </c>
      <c r="H31" s="58">
        <f t="shared" si="1"/>
        <v>453.47352380952321</v>
      </c>
      <c r="I31" s="57">
        <f>'Zeiterfassung März'!D31</f>
        <v>36</v>
      </c>
      <c r="J31" s="58">
        <f t="shared" si="2"/>
        <v>510.15771428571361</v>
      </c>
      <c r="K31" s="57">
        <f>'Zeiterfassung April'!D31</f>
        <v>54</v>
      </c>
      <c r="L31" s="58">
        <f t="shared" si="3"/>
        <v>765.23657142857041</v>
      </c>
      <c r="M31" s="59">
        <f>'Zeiterfassung Mai'!D31</f>
        <v>45</v>
      </c>
      <c r="N31" s="60">
        <f t="shared" si="4"/>
        <v>637.69714285714201</v>
      </c>
      <c r="O31" s="59">
        <f>'Zeiterfassung Juni'!D31</f>
        <v>27</v>
      </c>
      <c r="P31" s="60">
        <f t="shared" si="5"/>
        <v>382.61828571428521</v>
      </c>
      <c r="Q31" s="59">
        <f>'Zeiterfassung Juli'!D31</f>
        <v>54</v>
      </c>
      <c r="R31" s="60">
        <f t="shared" si="6"/>
        <v>765.23657142857041</v>
      </c>
      <c r="S31" s="59">
        <f>'Zeiterfassung August'!D31</f>
        <v>45</v>
      </c>
      <c r="T31" s="60">
        <f t="shared" si="7"/>
        <v>637.69714285714201</v>
      </c>
      <c r="U31" s="59">
        <f>'Zeiterfassung September'!D31</f>
        <v>27</v>
      </c>
      <c r="V31" s="60">
        <f t="shared" si="8"/>
        <v>382.61828571428521</v>
      </c>
      <c r="W31" s="59">
        <f>'Zeiterfassung Oktober'!D31</f>
        <v>27</v>
      </c>
      <c r="X31" s="60">
        <f t="shared" si="9"/>
        <v>382.61828571428521</v>
      </c>
      <c r="Y31" s="59">
        <f>'Zeiterfassung November'!D31</f>
        <v>36</v>
      </c>
      <c r="Z31" s="60">
        <f t="shared" si="10"/>
        <v>510.15771428571361</v>
      </c>
      <c r="AA31" s="59">
        <f>'Zeiterfassung Dezember'!D31</f>
        <v>36</v>
      </c>
      <c r="AB31" s="60">
        <f t="shared" si="11"/>
        <v>510.15771428571361</v>
      </c>
    </row>
    <row r="32" spans="1:28" ht="19" thickBot="1">
      <c r="B32" s="42" t="s">
        <v>47</v>
      </c>
      <c r="C32" s="43" t="s">
        <v>83</v>
      </c>
      <c r="D32" s="44">
        <v>13.582190476190499</v>
      </c>
      <c r="E32" s="57">
        <f>'Zeiterfassung Januar'!D32</f>
        <v>30</v>
      </c>
      <c r="F32" s="58">
        <f t="shared" si="0"/>
        <v>407.46571428571497</v>
      </c>
      <c r="G32" s="57">
        <f>'Zeiterfassung Februar'!D32</f>
        <v>24</v>
      </c>
      <c r="H32" s="58">
        <f t="shared" si="1"/>
        <v>325.972571428572</v>
      </c>
      <c r="I32" s="57">
        <f>'Zeiterfassung März'!D32</f>
        <v>24</v>
      </c>
      <c r="J32" s="58">
        <f t="shared" si="2"/>
        <v>325.972571428572</v>
      </c>
      <c r="K32" s="57">
        <f>'Zeiterfassung April'!D32</f>
        <v>36</v>
      </c>
      <c r="L32" s="58">
        <f t="shared" si="3"/>
        <v>488.95885714285799</v>
      </c>
      <c r="M32" s="59">
        <f>'Zeiterfassung Mai'!D32</f>
        <v>30</v>
      </c>
      <c r="N32" s="60">
        <f t="shared" si="4"/>
        <v>407.46571428571497</v>
      </c>
      <c r="O32" s="59">
        <f>'Zeiterfassung Juni'!D32</f>
        <v>18</v>
      </c>
      <c r="P32" s="60">
        <f t="shared" si="5"/>
        <v>244.479428571429</v>
      </c>
      <c r="Q32" s="59">
        <f>'Zeiterfassung Juli'!D32</f>
        <v>36</v>
      </c>
      <c r="R32" s="60">
        <f t="shared" si="6"/>
        <v>488.95885714285799</v>
      </c>
      <c r="S32" s="59">
        <f>'Zeiterfassung August'!D32</f>
        <v>30</v>
      </c>
      <c r="T32" s="60">
        <f t="shared" si="7"/>
        <v>407.46571428571497</v>
      </c>
      <c r="U32" s="59">
        <f>'Zeiterfassung September'!D32</f>
        <v>18</v>
      </c>
      <c r="V32" s="60">
        <f t="shared" si="8"/>
        <v>244.479428571429</v>
      </c>
      <c r="W32" s="59">
        <f>'Zeiterfassung Oktober'!D32</f>
        <v>18</v>
      </c>
      <c r="X32" s="60">
        <f t="shared" si="9"/>
        <v>244.479428571429</v>
      </c>
      <c r="Y32" s="59">
        <f>'Zeiterfassung November'!D32</f>
        <v>24</v>
      </c>
      <c r="Z32" s="60">
        <f t="shared" si="10"/>
        <v>325.972571428572</v>
      </c>
      <c r="AA32" s="59">
        <f>'Zeiterfassung Dezember'!D32</f>
        <v>24</v>
      </c>
      <c r="AB32" s="60">
        <f t="shared" si="11"/>
        <v>325.972571428572</v>
      </c>
    </row>
    <row r="33" spans="2:28">
      <c r="B33" s="46" t="s">
        <v>87</v>
      </c>
      <c r="C33" s="46"/>
      <c r="D33" s="47"/>
      <c r="E33" s="61"/>
      <c r="F33" s="62">
        <f>SUM(F13:F32)</f>
        <v>11488.223333333335</v>
      </c>
      <c r="G33" s="61"/>
      <c r="H33" s="62">
        <f>SUM(H13:H32)</f>
        <v>9143.601523809526</v>
      </c>
      <c r="I33" s="61"/>
      <c r="J33" s="62">
        <f>SUM(J13:J32)</f>
        <v>9190.5786666666681</v>
      </c>
      <c r="K33" s="61"/>
      <c r="L33" s="62">
        <f>SUM(L13:L32)</f>
        <v>13785.868</v>
      </c>
      <c r="M33" s="63"/>
      <c r="N33" s="62">
        <f>SUM(N13:N32)</f>
        <v>11488.223333333335</v>
      </c>
      <c r="O33" s="64"/>
      <c r="P33" s="62">
        <f>SUM(P13:P32)</f>
        <v>6892.9340000000002</v>
      </c>
      <c r="Q33" s="63"/>
      <c r="R33" s="62">
        <f>SUM(R13:R32)</f>
        <v>13785.868</v>
      </c>
      <c r="S33" s="63"/>
      <c r="T33" s="62">
        <f>SUM(T13:T32)</f>
        <v>11488.223333333335</v>
      </c>
      <c r="U33" s="63"/>
      <c r="V33" s="62">
        <f>SUM(V13:V32)</f>
        <v>6892.9340000000002</v>
      </c>
      <c r="W33" s="63"/>
      <c r="X33" s="62">
        <f>SUM(X13:X32)</f>
        <v>6892.9340000000002</v>
      </c>
      <c r="Y33" s="63"/>
      <c r="Z33" s="62">
        <f>SUM(Z13:Z32)</f>
        <v>9190.5786666666681</v>
      </c>
      <c r="AA33" s="63"/>
      <c r="AB33" s="62">
        <f>SUM(AB13:AB32)</f>
        <v>9190.5786666666681</v>
      </c>
    </row>
    <row r="34" spans="2:28">
      <c r="B34" s="38"/>
      <c r="C34" s="38"/>
      <c r="D34" s="39"/>
      <c r="E34" s="38"/>
      <c r="F34" s="39"/>
      <c r="G34" s="38"/>
      <c r="H34" s="39"/>
      <c r="I34" s="38"/>
      <c r="K34" s="38"/>
      <c r="L34" s="39"/>
    </row>
    <row r="35" spans="2:28">
      <c r="AA35" s="85" t="str">
        <f>HYPERLINK("https://www.papershift.com/","Powered by © Papershift.com")</f>
        <v>Powered by © Papershift.com</v>
      </c>
      <c r="AB35" s="85"/>
    </row>
    <row r="38" spans="2:28">
      <c r="B38" s="38"/>
      <c r="C38" s="38"/>
      <c r="D38" s="39"/>
      <c r="E38" s="38"/>
      <c r="F38" s="39"/>
      <c r="G38" s="38"/>
      <c r="H38" s="39"/>
      <c r="I38" s="38"/>
      <c r="J38" s="39"/>
      <c r="K38" s="38"/>
      <c r="L38" s="39"/>
    </row>
    <row r="39" spans="2:28">
      <c r="B39" s="38"/>
      <c r="C39" s="38"/>
      <c r="D39" s="39"/>
      <c r="E39" s="38"/>
      <c r="F39" s="39"/>
      <c r="G39" s="38"/>
      <c r="H39" s="39"/>
      <c r="I39" s="38"/>
      <c r="J39" s="39"/>
      <c r="K39" s="38"/>
      <c r="L39" s="39"/>
    </row>
    <row r="40" spans="2:28">
      <c r="B40" s="38"/>
      <c r="C40" s="38"/>
      <c r="D40" s="39"/>
      <c r="E40" s="38"/>
      <c r="F40" s="39"/>
      <c r="G40" s="38"/>
      <c r="H40" s="39"/>
      <c r="I40" s="38"/>
      <c r="J40" s="39"/>
      <c r="K40" s="38"/>
      <c r="L40" s="39"/>
    </row>
    <row r="41" spans="2:28">
      <c r="B41" s="38"/>
      <c r="C41" s="38"/>
      <c r="D41" s="39"/>
      <c r="E41" s="38"/>
      <c r="F41" s="39"/>
      <c r="G41" s="38"/>
      <c r="H41" s="39"/>
      <c r="I41" s="38"/>
      <c r="J41" s="39"/>
      <c r="K41" s="38"/>
      <c r="L41" s="39"/>
    </row>
    <row r="42" spans="2:28">
      <c r="B42" s="38"/>
      <c r="C42" s="38"/>
      <c r="D42" s="39"/>
      <c r="E42" s="38"/>
      <c r="F42" s="39"/>
      <c r="G42" s="38"/>
      <c r="H42" s="39"/>
      <c r="I42" s="38"/>
      <c r="J42" s="39"/>
      <c r="K42" s="38"/>
      <c r="L42" s="39"/>
    </row>
    <row r="43" spans="2:28">
      <c r="B43" s="38"/>
      <c r="C43" s="38"/>
      <c r="D43" s="39"/>
      <c r="E43" s="38"/>
      <c r="F43" s="39"/>
      <c r="G43" s="38"/>
      <c r="H43" s="39"/>
      <c r="I43" s="38"/>
      <c r="J43" s="39"/>
      <c r="K43" s="38"/>
      <c r="L43" s="39"/>
    </row>
    <row r="44" spans="2:28">
      <c r="B44" s="38"/>
      <c r="C44" s="38"/>
      <c r="D44" s="39"/>
      <c r="E44" s="38"/>
      <c r="F44" s="39"/>
      <c r="G44" s="38"/>
      <c r="H44" s="39"/>
      <c r="I44" s="38"/>
      <c r="J44" s="39"/>
      <c r="K44" s="38"/>
      <c r="L44" s="39"/>
    </row>
    <row r="45" spans="2:28">
      <c r="B45" s="38"/>
      <c r="C45" s="38"/>
      <c r="D45" s="39"/>
      <c r="E45" s="38"/>
      <c r="F45" s="39"/>
      <c r="G45" s="38"/>
      <c r="H45" s="39"/>
      <c r="I45" s="38"/>
      <c r="J45" s="39"/>
      <c r="K45" s="38"/>
      <c r="L45" s="39"/>
    </row>
    <row r="46" spans="2:28">
      <c r="B46" s="38"/>
      <c r="C46" s="38"/>
      <c r="D46" s="39"/>
      <c r="E46" s="38"/>
      <c r="F46" s="39"/>
      <c r="G46" s="38"/>
      <c r="H46" s="39"/>
      <c r="I46" s="38"/>
      <c r="J46" s="39"/>
      <c r="K46" s="38"/>
      <c r="L46" s="39"/>
    </row>
    <row r="47" spans="2:28">
      <c r="B47" s="38"/>
      <c r="C47" s="38"/>
      <c r="D47" s="39"/>
      <c r="E47" s="38"/>
      <c r="F47" s="39"/>
      <c r="G47" s="38"/>
      <c r="H47" s="39"/>
      <c r="I47" s="38"/>
      <c r="J47" s="39"/>
      <c r="K47" s="38"/>
      <c r="L47" s="39"/>
    </row>
    <row r="48" spans="2:28">
      <c r="B48" s="38"/>
      <c r="C48" s="38"/>
      <c r="D48" s="39"/>
      <c r="E48" s="38"/>
      <c r="F48" s="39"/>
      <c r="G48" s="38"/>
      <c r="H48" s="39"/>
      <c r="I48" s="38"/>
      <c r="J48" s="39"/>
      <c r="K48" s="38"/>
      <c r="L48" s="39"/>
    </row>
    <row r="49" spans="1:28">
      <c r="B49" s="38"/>
      <c r="C49" s="38"/>
      <c r="D49" s="39"/>
      <c r="E49" s="38"/>
      <c r="F49" s="39"/>
      <c r="G49" s="38"/>
      <c r="H49" s="39"/>
      <c r="I49" s="38"/>
      <c r="J49" s="39"/>
      <c r="K49" s="38"/>
      <c r="L49" s="39"/>
    </row>
    <row r="50" spans="1:28">
      <c r="B50" s="38"/>
      <c r="C50" s="38"/>
      <c r="D50" s="39"/>
      <c r="E50" s="38"/>
      <c r="F50" s="39"/>
      <c r="G50" s="38"/>
      <c r="H50" s="39"/>
      <c r="I50" s="38"/>
      <c r="J50" s="39"/>
      <c r="K50" s="38"/>
      <c r="L50" s="39"/>
    </row>
    <row r="51" spans="1:28">
      <c r="B51" s="48"/>
      <c r="C51" s="48"/>
      <c r="D51" s="49"/>
      <c r="E51" s="48"/>
      <c r="F51" s="49"/>
      <c r="G51" s="48"/>
      <c r="H51" s="49"/>
    </row>
    <row r="52" spans="1:28" s="51" customFormat="1">
      <c r="A52" s="50"/>
      <c r="D52" s="52"/>
      <c r="F52" s="52"/>
      <c r="H52" s="52"/>
      <c r="J52" s="52"/>
      <c r="L52" s="52"/>
      <c r="N52" s="52"/>
      <c r="P52" s="52"/>
      <c r="R52" s="52"/>
      <c r="T52" s="52"/>
      <c r="V52" s="52"/>
      <c r="X52" s="52"/>
      <c r="Z52" s="52"/>
      <c r="AB52" s="52"/>
    </row>
  </sheetData>
  <sheetProtection algorithmName="SHA-512" hashValue="toNXfwNY0iWmv++b6GaYbST3dlcICxbT25mNabwIZbIHmyD25VxN7IlWgmQKI2rjlJYSlLrwavzign8zp1GUsg==" saltValue="CEc9DGeNjUK39JGpyHqcJw==" spinCount="100000" sheet="1" objects="1" scenarios="1" formatCells="0" formatColumns="0" formatRows="0" insertColumns="0" insertRows="0" insertHyperlinks="0" deleteColumns="0" deleteRows="0" selectLockedCells="1" sort="0" autoFilter="0"/>
  <mergeCells count="7">
    <mergeCell ref="B2:AB4"/>
    <mergeCell ref="AA35:AB35"/>
    <mergeCell ref="C9:D9"/>
    <mergeCell ref="C8:D8"/>
    <mergeCell ref="C7:D7"/>
    <mergeCell ref="C6:D6"/>
    <mergeCell ref="B33:D33"/>
  </mergeCells>
  <phoneticPr fontId="5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FF34-A945-194C-A596-8EFE59F1F3CF}">
  <dimension ref="A1:BK52"/>
  <sheetViews>
    <sheetView zoomScale="140" zoomScaleNormal="140" workbookViewId="0">
      <pane xSplit="4" topLeftCell="E1" activePane="topRight" state="frozen"/>
      <selection pane="topRight" activeCell="AJ2" sqref="AJ2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60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44805</v>
      </c>
      <c r="F12" s="116">
        <f>IFERROR(E12+1,"")</f>
        <v>44806</v>
      </c>
      <c r="G12" s="116">
        <f t="shared" ref="G12:AI12" si="0">IFERROR(F12+1,"")</f>
        <v>44807</v>
      </c>
      <c r="H12" s="116">
        <f t="shared" si="0"/>
        <v>44808</v>
      </c>
      <c r="I12" s="116">
        <f t="shared" si="0"/>
        <v>44809</v>
      </c>
      <c r="J12" s="116">
        <f t="shared" si="0"/>
        <v>44810</v>
      </c>
      <c r="K12" s="116">
        <f t="shared" si="0"/>
        <v>44811</v>
      </c>
      <c r="L12" s="116">
        <f t="shared" si="0"/>
        <v>44812</v>
      </c>
      <c r="M12" s="116">
        <f t="shared" si="0"/>
        <v>44813</v>
      </c>
      <c r="N12" s="116">
        <f t="shared" si="0"/>
        <v>44814</v>
      </c>
      <c r="O12" s="116">
        <f t="shared" si="0"/>
        <v>44815</v>
      </c>
      <c r="P12" s="116">
        <f t="shared" si="0"/>
        <v>44816</v>
      </c>
      <c r="Q12" s="116">
        <f t="shared" si="0"/>
        <v>44817</v>
      </c>
      <c r="R12" s="116">
        <f t="shared" si="0"/>
        <v>44818</v>
      </c>
      <c r="S12" s="116">
        <f t="shared" si="0"/>
        <v>44819</v>
      </c>
      <c r="T12" s="116">
        <f t="shared" si="0"/>
        <v>44820</v>
      </c>
      <c r="U12" s="116">
        <f t="shared" si="0"/>
        <v>44821</v>
      </c>
      <c r="V12" s="116">
        <f t="shared" si="0"/>
        <v>44822</v>
      </c>
      <c r="W12" s="116">
        <f t="shared" si="0"/>
        <v>44823</v>
      </c>
      <c r="X12" s="116">
        <f t="shared" si="0"/>
        <v>44824</v>
      </c>
      <c r="Y12" s="116">
        <f t="shared" si="0"/>
        <v>44825</v>
      </c>
      <c r="Z12" s="116">
        <f t="shared" si="0"/>
        <v>44826</v>
      </c>
      <c r="AA12" s="116">
        <f t="shared" si="0"/>
        <v>44827</v>
      </c>
      <c r="AB12" s="116">
        <f t="shared" si="0"/>
        <v>44828</v>
      </c>
      <c r="AC12" s="116">
        <f t="shared" si="0"/>
        <v>44829</v>
      </c>
      <c r="AD12" s="116">
        <f t="shared" si="0"/>
        <v>44830</v>
      </c>
      <c r="AE12" s="116">
        <f t="shared" si="0"/>
        <v>44831</v>
      </c>
      <c r="AF12" s="116">
        <f t="shared" si="0"/>
        <v>44832</v>
      </c>
      <c r="AG12" s="116">
        <f t="shared" si="0"/>
        <v>44833</v>
      </c>
      <c r="AH12" s="116">
        <f t="shared" si="0"/>
        <v>44834</v>
      </c>
      <c r="AI12" s="117">
        <f t="shared" si="0"/>
        <v>44835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24</v>
      </c>
      <c r="E13" s="94">
        <v>8</v>
      </c>
      <c r="F13" s="94">
        <v>8</v>
      </c>
      <c r="G13" s="94"/>
      <c r="H13" s="94"/>
      <c r="I13" s="94">
        <v>8</v>
      </c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15</v>
      </c>
      <c r="E14" s="94">
        <v>5</v>
      </c>
      <c r="F14" s="94">
        <v>5</v>
      </c>
      <c r="G14" s="94"/>
      <c r="H14" s="94"/>
      <c r="I14" s="94">
        <v>5</v>
      </c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18</v>
      </c>
      <c r="E15" s="94">
        <v>6</v>
      </c>
      <c r="F15" s="94">
        <v>6</v>
      </c>
      <c r="G15" s="94"/>
      <c r="H15" s="94"/>
      <c r="I15" s="94">
        <v>6</v>
      </c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9</v>
      </c>
      <c r="E16" s="94">
        <v>3</v>
      </c>
      <c r="F16" s="94">
        <v>3</v>
      </c>
      <c r="G16" s="94"/>
      <c r="H16" s="94"/>
      <c r="I16" s="94">
        <v>3</v>
      </c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15</v>
      </c>
      <c r="E17" s="94">
        <v>5</v>
      </c>
      <c r="F17" s="94">
        <v>5</v>
      </c>
      <c r="G17" s="94"/>
      <c r="H17" s="94"/>
      <c r="I17" s="94">
        <v>5</v>
      </c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21</v>
      </c>
      <c r="E18" s="94">
        <v>7</v>
      </c>
      <c r="F18" s="94">
        <v>7</v>
      </c>
      <c r="G18" s="94"/>
      <c r="H18" s="94"/>
      <c r="I18" s="94">
        <v>7</v>
      </c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27</v>
      </c>
      <c r="E19" s="94">
        <v>9</v>
      </c>
      <c r="F19" s="94">
        <v>9</v>
      </c>
      <c r="G19" s="94"/>
      <c r="H19" s="94"/>
      <c r="I19" s="94">
        <v>9</v>
      </c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12</v>
      </c>
      <c r="E20" s="94">
        <v>4</v>
      </c>
      <c r="F20" s="94">
        <v>4</v>
      </c>
      <c r="G20" s="94"/>
      <c r="H20" s="94"/>
      <c r="I20" s="94">
        <v>4</v>
      </c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6</v>
      </c>
      <c r="E21" s="94">
        <v>2</v>
      </c>
      <c r="F21" s="94">
        <v>2</v>
      </c>
      <c r="G21" s="94"/>
      <c r="H21" s="94"/>
      <c r="I21" s="94">
        <v>2</v>
      </c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18</v>
      </c>
      <c r="E22" s="94">
        <v>6</v>
      </c>
      <c r="F22" s="94">
        <v>6</v>
      </c>
      <c r="G22" s="94"/>
      <c r="H22" s="94"/>
      <c r="I22" s="94">
        <v>6</v>
      </c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24</v>
      </c>
      <c r="E23" s="94">
        <v>8</v>
      </c>
      <c r="F23" s="94">
        <v>8</v>
      </c>
      <c r="G23" s="94"/>
      <c r="H23" s="94"/>
      <c r="I23" s="94">
        <v>8</v>
      </c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9</v>
      </c>
      <c r="E24" s="94">
        <v>3</v>
      </c>
      <c r="F24" s="94">
        <v>3</v>
      </c>
      <c r="G24" s="94"/>
      <c r="H24" s="94"/>
      <c r="I24" s="94">
        <v>3</v>
      </c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18</v>
      </c>
      <c r="E25" s="94">
        <v>6</v>
      </c>
      <c r="F25" s="94">
        <v>6</v>
      </c>
      <c r="G25" s="94"/>
      <c r="H25" s="94"/>
      <c r="I25" s="94">
        <v>6</v>
      </c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21</v>
      </c>
      <c r="E26" s="94">
        <v>7</v>
      </c>
      <c r="F26" s="94">
        <v>7</v>
      </c>
      <c r="G26" s="94"/>
      <c r="H26" s="94"/>
      <c r="I26" s="94">
        <v>7</v>
      </c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18</v>
      </c>
      <c r="E27" s="94">
        <v>6</v>
      </c>
      <c r="F27" s="94">
        <v>6</v>
      </c>
      <c r="G27" s="94"/>
      <c r="H27" s="94"/>
      <c r="I27" s="94">
        <v>6</v>
      </c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21</v>
      </c>
      <c r="E28" s="94">
        <v>7</v>
      </c>
      <c r="F28" s="94">
        <v>7</v>
      </c>
      <c r="G28" s="94"/>
      <c r="H28" s="94"/>
      <c r="I28" s="94">
        <v>7</v>
      </c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24</v>
      </c>
      <c r="E29" s="94">
        <v>8</v>
      </c>
      <c r="F29" s="94">
        <v>8</v>
      </c>
      <c r="G29" s="94"/>
      <c r="H29" s="94"/>
      <c r="I29" s="94">
        <v>8</v>
      </c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24</v>
      </c>
      <c r="E30" s="94">
        <v>8</v>
      </c>
      <c r="F30" s="94">
        <v>8</v>
      </c>
      <c r="G30" s="94"/>
      <c r="H30" s="94"/>
      <c r="I30" s="94">
        <v>8</v>
      </c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27</v>
      </c>
      <c r="E31" s="94">
        <v>9</v>
      </c>
      <c r="F31" s="94">
        <v>9</v>
      </c>
      <c r="G31" s="94"/>
      <c r="H31" s="94"/>
      <c r="I31" s="94">
        <v>9</v>
      </c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18</v>
      </c>
      <c r="E32" s="94">
        <v>6</v>
      </c>
      <c r="F32" s="94">
        <v>6</v>
      </c>
      <c r="G32" s="94"/>
      <c r="H32" s="94"/>
      <c r="I32" s="94">
        <v>6</v>
      </c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FY0iolem4HAgqpUESShSoAySAxv0X1jSA8w6N3QhX/2w0PFA/6RiYeTRztUtM4+pscgQl2qHp6YV6MvFto690g==" saltValue="sXuY5oCfM97Qavs8zUomTQ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3" priority="1">
      <formula>WEEKDAY(E$12,2)&gt;=6</formula>
    </cfRule>
  </conditionalFormatting>
  <dataValidations count="2">
    <dataValidation type="list" allowBlank="1" showInputMessage="1" showErrorMessage="1" sqref="D8" xr:uid="{DE9C27DB-DA32-6F44-A806-CB2B114B7395}">
      <formula1>$BJ$2:$BJ$13</formula1>
    </dataValidation>
    <dataValidation type="list" allowBlank="1" showInputMessage="1" showErrorMessage="1" sqref="D7" xr:uid="{2B901408-BDE7-8D4B-AE8D-5C22286DC955}">
      <formula1>$BK$2:$BK$13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83E1-22B0-8546-92E4-0C80B141961F}">
  <dimension ref="A1:BK52"/>
  <sheetViews>
    <sheetView topLeftCell="A3" zoomScale="140" zoomScaleNormal="140" workbookViewId="0">
      <pane xSplit="4" topLeftCell="E1" activePane="topRight" state="frozen"/>
      <selection pane="topRight" activeCell="C7" sqref="C7"/>
    </sheetView>
  </sheetViews>
  <sheetFormatPr baseColWidth="10" defaultColWidth="8.83203125" defaultRowHeight="18"/>
  <cols>
    <col min="1" max="1" width="7.83203125" style="3" customWidth="1"/>
    <col min="2" max="2" width="12.83203125" style="1" customWidth="1"/>
    <col min="3" max="3" width="17.83203125" style="2" customWidth="1"/>
    <col min="4" max="4" width="17.83203125" style="1" customWidth="1"/>
    <col min="5" max="8" width="15.83203125" style="1" customWidth="1"/>
    <col min="9" max="9" width="15.83203125" style="4" customWidth="1"/>
    <col min="10" max="35" width="15.83203125" style="1" customWidth="1"/>
    <col min="36" max="36" width="22" style="1" bestFit="1" customWidth="1"/>
    <col min="37" max="16384" width="8.83203125" style="1"/>
  </cols>
  <sheetData>
    <row r="1" spans="1:63" s="3" customFormat="1" ht="30" customHeight="1">
      <c r="C1" s="23"/>
    </row>
    <row r="2" spans="1:63" ht="18" customHeight="1">
      <c r="B2" s="34" t="s">
        <v>49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BJ2" s="30" t="s">
        <v>52</v>
      </c>
      <c r="BK2" s="31">
        <v>2022</v>
      </c>
    </row>
    <row r="3" spans="1:63" ht="18" customHeight="1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BJ3" s="30" t="s">
        <v>53</v>
      </c>
      <c r="BK3" s="31">
        <v>2023</v>
      </c>
    </row>
    <row r="4" spans="1:63" ht="18" customHeight="1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BJ4" s="30" t="s">
        <v>54</v>
      </c>
      <c r="BK4" s="31">
        <v>2024</v>
      </c>
    </row>
    <row r="5" spans="1:63">
      <c r="B5" s="2"/>
      <c r="D5" s="2"/>
      <c r="E5" s="2"/>
      <c r="F5" s="2"/>
      <c r="G5" s="2"/>
      <c r="H5" s="2"/>
      <c r="I5" s="2"/>
      <c r="J5" s="2"/>
      <c r="K5" s="2"/>
      <c r="L5" s="2"/>
      <c r="BJ5" s="30" t="s">
        <v>55</v>
      </c>
      <c r="BK5" s="31">
        <v>2025</v>
      </c>
    </row>
    <row r="6" spans="1:63" ht="19" thickBot="1">
      <c r="BJ6" s="30" t="s">
        <v>56</v>
      </c>
      <c r="BK6" s="31">
        <v>2026</v>
      </c>
    </row>
    <row r="7" spans="1:63" ht="19" thickBot="1">
      <c r="C7" s="15" t="s">
        <v>50</v>
      </c>
      <c r="D7" s="29">
        <v>2022</v>
      </c>
      <c r="BJ7" s="30" t="s">
        <v>57</v>
      </c>
      <c r="BK7" s="31">
        <v>2027</v>
      </c>
    </row>
    <row r="8" spans="1:63" ht="19" thickBot="1">
      <c r="C8" s="15" t="s">
        <v>51</v>
      </c>
      <c r="D8" s="28" t="s">
        <v>61</v>
      </c>
      <c r="BJ8" s="30" t="s">
        <v>58</v>
      </c>
      <c r="BK8" s="31">
        <v>2028</v>
      </c>
    </row>
    <row r="9" spans="1:63">
      <c r="BJ9" s="30" t="s">
        <v>59</v>
      </c>
      <c r="BK9" s="31">
        <v>2029</v>
      </c>
    </row>
    <row r="10" spans="1:63">
      <c r="BJ10" s="30" t="s">
        <v>60</v>
      </c>
      <c r="BK10" s="31">
        <v>2030</v>
      </c>
    </row>
    <row r="11" spans="1:63">
      <c r="BJ11" s="30" t="s">
        <v>61</v>
      </c>
      <c r="BK11" s="31">
        <v>2031</v>
      </c>
    </row>
    <row r="12" spans="1:63" ht="19" thickBot="1">
      <c r="B12" s="12" t="s">
        <v>3</v>
      </c>
      <c r="C12" s="10" t="s">
        <v>1</v>
      </c>
      <c r="D12" s="12" t="s">
        <v>48</v>
      </c>
      <c r="E12" s="11">
        <f>IFERROR(DATEVALUE(CONCATENATE(1,D8,D7)),"")</f>
        <v>44835</v>
      </c>
      <c r="F12" s="11">
        <f>IFERROR(E12+1,"")</f>
        <v>44836</v>
      </c>
      <c r="G12" s="11">
        <f t="shared" ref="G12:AI12" si="0">IFERROR(F12+1,"")</f>
        <v>44837</v>
      </c>
      <c r="H12" s="11">
        <f t="shared" si="0"/>
        <v>44838</v>
      </c>
      <c r="I12" s="11">
        <f t="shared" si="0"/>
        <v>44839</v>
      </c>
      <c r="J12" s="11">
        <f t="shared" si="0"/>
        <v>44840</v>
      </c>
      <c r="K12" s="11">
        <f t="shared" si="0"/>
        <v>44841</v>
      </c>
      <c r="L12" s="11">
        <f t="shared" si="0"/>
        <v>44842</v>
      </c>
      <c r="M12" s="11">
        <f t="shared" si="0"/>
        <v>44843</v>
      </c>
      <c r="N12" s="11">
        <f t="shared" si="0"/>
        <v>44844</v>
      </c>
      <c r="O12" s="11">
        <f t="shared" si="0"/>
        <v>44845</v>
      </c>
      <c r="P12" s="11">
        <f t="shared" si="0"/>
        <v>44846</v>
      </c>
      <c r="Q12" s="11">
        <f t="shared" si="0"/>
        <v>44847</v>
      </c>
      <c r="R12" s="11">
        <f t="shared" si="0"/>
        <v>44848</v>
      </c>
      <c r="S12" s="11">
        <f t="shared" si="0"/>
        <v>44849</v>
      </c>
      <c r="T12" s="11">
        <f t="shared" si="0"/>
        <v>44850</v>
      </c>
      <c r="U12" s="11">
        <f t="shared" si="0"/>
        <v>44851</v>
      </c>
      <c r="V12" s="11">
        <f t="shared" si="0"/>
        <v>44852</v>
      </c>
      <c r="W12" s="11">
        <f t="shared" si="0"/>
        <v>44853</v>
      </c>
      <c r="X12" s="11">
        <f t="shared" si="0"/>
        <v>44854</v>
      </c>
      <c r="Y12" s="11">
        <f t="shared" si="0"/>
        <v>44855</v>
      </c>
      <c r="Z12" s="11">
        <f t="shared" si="0"/>
        <v>44856</v>
      </c>
      <c r="AA12" s="11">
        <f t="shared" si="0"/>
        <v>44857</v>
      </c>
      <c r="AB12" s="11">
        <f t="shared" si="0"/>
        <v>44858</v>
      </c>
      <c r="AC12" s="11">
        <f t="shared" si="0"/>
        <v>44859</v>
      </c>
      <c r="AD12" s="11">
        <f t="shared" si="0"/>
        <v>44860</v>
      </c>
      <c r="AE12" s="11">
        <f t="shared" si="0"/>
        <v>44861</v>
      </c>
      <c r="AF12" s="11">
        <f t="shared" si="0"/>
        <v>44862</v>
      </c>
      <c r="AG12" s="11">
        <f t="shared" si="0"/>
        <v>44863</v>
      </c>
      <c r="AH12" s="11">
        <f t="shared" si="0"/>
        <v>44864</v>
      </c>
      <c r="AI12" s="20">
        <f t="shared" si="0"/>
        <v>44865</v>
      </c>
      <c r="AJ12" s="9"/>
      <c r="BJ12" s="30" t="s">
        <v>62</v>
      </c>
      <c r="BK12" s="31">
        <v>2032</v>
      </c>
    </row>
    <row r="13" spans="1:63">
      <c r="B13" s="27" t="s">
        <v>28</v>
      </c>
      <c r="C13" s="26" t="str">
        <f>Lohnrechner!C13</f>
        <v>Tyson Correa</v>
      </c>
      <c r="D13" s="32">
        <f t="shared" ref="D13:D32" si="1">SUM(E13:AI13)</f>
        <v>24</v>
      </c>
      <c r="E13" s="13"/>
      <c r="F13" s="13"/>
      <c r="G13" s="13">
        <v>8</v>
      </c>
      <c r="H13" s="13">
        <v>8</v>
      </c>
      <c r="I13" s="13">
        <v>8</v>
      </c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21"/>
      <c r="BJ13" s="30" t="s">
        <v>63</v>
      </c>
      <c r="BK13" s="31">
        <v>2033</v>
      </c>
    </row>
    <row r="14" spans="1:63">
      <c r="B14" s="27" t="s">
        <v>29</v>
      </c>
      <c r="C14" s="26" t="str">
        <f>Lohnrechner!C14</f>
        <v>Agata Dyer</v>
      </c>
      <c r="D14" s="32">
        <f t="shared" si="1"/>
        <v>15</v>
      </c>
      <c r="E14" s="13"/>
      <c r="F14" s="13"/>
      <c r="G14" s="13">
        <v>5</v>
      </c>
      <c r="H14" s="13">
        <v>5</v>
      </c>
      <c r="I14" s="13">
        <v>5</v>
      </c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21"/>
    </row>
    <row r="15" spans="1:63">
      <c r="B15" s="27" t="s">
        <v>30</v>
      </c>
      <c r="C15" s="26" t="str">
        <f>Lohnrechner!C15</f>
        <v>Khadijah Mccray</v>
      </c>
      <c r="D15" s="32">
        <f t="shared" si="1"/>
        <v>18</v>
      </c>
      <c r="E15" s="13"/>
      <c r="F15" s="13"/>
      <c r="G15" s="13">
        <v>6</v>
      </c>
      <c r="H15" s="13">
        <v>6</v>
      </c>
      <c r="I15" s="13">
        <v>6</v>
      </c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21"/>
    </row>
    <row r="16" spans="1:63">
      <c r="B16" s="27" t="s">
        <v>31</v>
      </c>
      <c r="C16" s="26" t="str">
        <f>Lohnrechner!C16</f>
        <v>Bertram Ball</v>
      </c>
      <c r="D16" s="32">
        <f t="shared" si="1"/>
        <v>9</v>
      </c>
      <c r="E16" s="13"/>
      <c r="F16" s="13"/>
      <c r="G16" s="13">
        <v>3</v>
      </c>
      <c r="H16" s="13">
        <v>3</v>
      </c>
      <c r="I16" s="13">
        <v>3</v>
      </c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21"/>
    </row>
    <row r="17" spans="2:35">
      <c r="B17" s="27" t="s">
        <v>32</v>
      </c>
      <c r="C17" s="26" t="str">
        <f>Lohnrechner!C17</f>
        <v>Connah Stokes</v>
      </c>
      <c r="D17" s="32">
        <f t="shared" si="1"/>
        <v>15</v>
      </c>
      <c r="E17" s="13"/>
      <c r="F17" s="13"/>
      <c r="G17" s="13">
        <v>5</v>
      </c>
      <c r="H17" s="13">
        <v>5</v>
      </c>
      <c r="I17" s="13">
        <v>5</v>
      </c>
      <c r="J17" s="13"/>
      <c r="K17" s="13"/>
      <c r="L17" s="13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21"/>
    </row>
    <row r="18" spans="2:35">
      <c r="B18" s="27" t="s">
        <v>33</v>
      </c>
      <c r="C18" s="26" t="str">
        <f>Lohnrechner!C18</f>
        <v>Saxon Peters</v>
      </c>
      <c r="D18" s="32">
        <f t="shared" si="1"/>
        <v>21</v>
      </c>
      <c r="E18" s="13"/>
      <c r="F18" s="13"/>
      <c r="G18" s="13">
        <v>7</v>
      </c>
      <c r="H18" s="13">
        <v>7</v>
      </c>
      <c r="I18" s="13">
        <v>7</v>
      </c>
      <c r="J18" s="13"/>
      <c r="K18" s="13"/>
      <c r="L18" s="13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21"/>
    </row>
    <row r="19" spans="2:35">
      <c r="B19" s="27" t="s">
        <v>34</v>
      </c>
      <c r="C19" s="26" t="str">
        <f>Lohnrechner!C19</f>
        <v>Elsa Burks</v>
      </c>
      <c r="D19" s="32">
        <f t="shared" si="1"/>
        <v>27</v>
      </c>
      <c r="E19" s="13"/>
      <c r="F19" s="13"/>
      <c r="G19" s="13">
        <v>9</v>
      </c>
      <c r="H19" s="13">
        <v>9</v>
      </c>
      <c r="I19" s="13">
        <v>9</v>
      </c>
      <c r="J19" s="13"/>
      <c r="K19" s="13"/>
      <c r="L19" s="13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21"/>
    </row>
    <row r="20" spans="2:35">
      <c r="B20" s="27" t="s">
        <v>35</v>
      </c>
      <c r="C20" s="26" t="str">
        <f>Lohnrechner!C20</f>
        <v>Carolina Ryder</v>
      </c>
      <c r="D20" s="32">
        <f t="shared" si="1"/>
        <v>12</v>
      </c>
      <c r="E20" s="13"/>
      <c r="F20" s="13"/>
      <c r="G20" s="13">
        <v>4</v>
      </c>
      <c r="H20" s="13">
        <v>4</v>
      </c>
      <c r="I20" s="13">
        <v>4</v>
      </c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21"/>
    </row>
    <row r="21" spans="2:35">
      <c r="B21" s="27" t="s">
        <v>36</v>
      </c>
      <c r="C21" s="26" t="str">
        <f>Lohnrechner!C21</f>
        <v>Bryony Franks</v>
      </c>
      <c r="D21" s="32">
        <f t="shared" si="1"/>
        <v>6</v>
      </c>
      <c r="E21" s="13"/>
      <c r="F21" s="13"/>
      <c r="G21" s="13">
        <v>2</v>
      </c>
      <c r="H21" s="13">
        <v>2</v>
      </c>
      <c r="I21" s="13">
        <v>2</v>
      </c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21"/>
    </row>
    <row r="22" spans="2:35">
      <c r="B22" s="27" t="s">
        <v>37</v>
      </c>
      <c r="C22" s="26" t="str">
        <f>Lohnrechner!C22</f>
        <v>Carlo Coleman</v>
      </c>
      <c r="D22" s="32">
        <f t="shared" si="1"/>
        <v>18</v>
      </c>
      <c r="E22" s="13"/>
      <c r="F22" s="13"/>
      <c r="G22" s="13">
        <v>6</v>
      </c>
      <c r="H22" s="13">
        <v>6</v>
      </c>
      <c r="I22" s="13">
        <v>6</v>
      </c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21"/>
    </row>
    <row r="23" spans="2:35">
      <c r="B23" s="27" t="s">
        <v>38</v>
      </c>
      <c r="C23" s="26" t="str">
        <f>Lohnrechner!C23</f>
        <v>Anish Markham</v>
      </c>
      <c r="D23" s="32">
        <f t="shared" si="1"/>
        <v>24</v>
      </c>
      <c r="E23" s="13"/>
      <c r="F23" s="13"/>
      <c r="G23" s="13">
        <v>8</v>
      </c>
      <c r="H23" s="13">
        <v>8</v>
      </c>
      <c r="I23" s="13">
        <v>8</v>
      </c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21"/>
    </row>
    <row r="24" spans="2:35">
      <c r="B24" s="27" t="s">
        <v>39</v>
      </c>
      <c r="C24" s="26" t="str">
        <f>Lohnrechner!C24</f>
        <v>Priya Cano</v>
      </c>
      <c r="D24" s="32">
        <f t="shared" si="1"/>
        <v>9</v>
      </c>
      <c r="E24" s="13"/>
      <c r="F24" s="13"/>
      <c r="G24" s="13">
        <v>3</v>
      </c>
      <c r="H24" s="13">
        <v>3</v>
      </c>
      <c r="I24" s="13">
        <v>3</v>
      </c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21"/>
    </row>
    <row r="25" spans="2:35">
      <c r="B25" s="27" t="s">
        <v>40</v>
      </c>
      <c r="C25" s="26" t="str">
        <f>Lohnrechner!C25</f>
        <v>Mohamad Ferreira</v>
      </c>
      <c r="D25" s="32">
        <f t="shared" si="1"/>
        <v>18</v>
      </c>
      <c r="E25" s="13"/>
      <c r="F25" s="13"/>
      <c r="G25" s="13">
        <v>6</v>
      </c>
      <c r="H25" s="13">
        <v>6</v>
      </c>
      <c r="I25" s="13">
        <v>6</v>
      </c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21"/>
    </row>
    <row r="26" spans="2:35">
      <c r="B26" s="27" t="s">
        <v>41</v>
      </c>
      <c r="C26" s="26" t="str">
        <f>Lohnrechner!C26</f>
        <v>Jarrod Meyers</v>
      </c>
      <c r="D26" s="32">
        <f t="shared" si="1"/>
        <v>21</v>
      </c>
      <c r="E26" s="13"/>
      <c r="F26" s="13"/>
      <c r="G26" s="13">
        <v>7</v>
      </c>
      <c r="H26" s="13">
        <v>7</v>
      </c>
      <c r="I26" s="13">
        <v>7</v>
      </c>
      <c r="J26" s="13"/>
      <c r="K26" s="13"/>
      <c r="L26" s="13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21"/>
    </row>
    <row r="27" spans="2:35">
      <c r="B27" s="27" t="s">
        <v>42</v>
      </c>
      <c r="C27" s="26" t="str">
        <f>Lohnrechner!C27</f>
        <v>Kaila Daniels</v>
      </c>
      <c r="D27" s="32">
        <f t="shared" si="1"/>
        <v>18</v>
      </c>
      <c r="E27" s="13"/>
      <c r="F27" s="13"/>
      <c r="G27" s="13">
        <v>6</v>
      </c>
      <c r="H27" s="13">
        <v>6</v>
      </c>
      <c r="I27" s="13">
        <v>6</v>
      </c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21"/>
    </row>
    <row r="28" spans="2:35">
      <c r="B28" s="27" t="s">
        <v>43</v>
      </c>
      <c r="C28" s="26" t="str">
        <f>Lohnrechner!C28</f>
        <v>Graham Ortega</v>
      </c>
      <c r="D28" s="32">
        <f t="shared" si="1"/>
        <v>21</v>
      </c>
      <c r="E28" s="13"/>
      <c r="F28" s="13"/>
      <c r="G28" s="13">
        <v>7</v>
      </c>
      <c r="H28" s="13">
        <v>7</v>
      </c>
      <c r="I28" s="13">
        <v>7</v>
      </c>
      <c r="J28" s="13"/>
      <c r="K28" s="13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21"/>
    </row>
    <row r="29" spans="2:35">
      <c r="B29" s="27" t="s">
        <v>44</v>
      </c>
      <c r="C29" s="26" t="str">
        <f>Lohnrechner!C29</f>
        <v>Aden Browning</v>
      </c>
      <c r="D29" s="32">
        <f t="shared" si="1"/>
        <v>24</v>
      </c>
      <c r="E29" s="13"/>
      <c r="F29" s="13"/>
      <c r="G29" s="13">
        <v>8</v>
      </c>
      <c r="H29" s="13">
        <v>8</v>
      </c>
      <c r="I29" s="13">
        <v>8</v>
      </c>
      <c r="J29" s="13"/>
      <c r="K29" s="13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21"/>
    </row>
    <row r="30" spans="2:35">
      <c r="B30" s="27" t="s">
        <v>45</v>
      </c>
      <c r="C30" s="26" t="str">
        <f>Lohnrechner!C30</f>
        <v>Ayoub Christie</v>
      </c>
      <c r="D30" s="32">
        <f t="shared" si="1"/>
        <v>24</v>
      </c>
      <c r="E30" s="13"/>
      <c r="F30" s="13"/>
      <c r="G30" s="13">
        <v>8</v>
      </c>
      <c r="H30" s="13">
        <v>8</v>
      </c>
      <c r="I30" s="13">
        <v>8</v>
      </c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21"/>
    </row>
    <row r="31" spans="2:35">
      <c r="B31" s="27" t="s">
        <v>46</v>
      </c>
      <c r="C31" s="26" t="str">
        <f>Lohnrechner!C31</f>
        <v>Lilly-Mae Valenzuela</v>
      </c>
      <c r="D31" s="32">
        <f t="shared" si="1"/>
        <v>27</v>
      </c>
      <c r="E31" s="13"/>
      <c r="F31" s="13"/>
      <c r="G31" s="13">
        <v>9</v>
      </c>
      <c r="H31" s="13">
        <v>9</v>
      </c>
      <c r="I31" s="13">
        <v>9</v>
      </c>
      <c r="J31" s="13"/>
      <c r="K31" s="13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21"/>
    </row>
    <row r="32" spans="2:35" ht="19" thickBot="1">
      <c r="B32" s="27" t="s">
        <v>47</v>
      </c>
      <c r="C32" s="26" t="str">
        <f>Lohnrechner!C32</f>
        <v>Roy Zhang</v>
      </c>
      <c r="D32" s="33">
        <f t="shared" si="1"/>
        <v>18</v>
      </c>
      <c r="E32" s="13"/>
      <c r="F32" s="13"/>
      <c r="G32" s="13">
        <v>6</v>
      </c>
      <c r="H32" s="13">
        <v>6</v>
      </c>
      <c r="I32" s="13">
        <v>6</v>
      </c>
      <c r="J32" s="13"/>
      <c r="K32" s="13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22"/>
    </row>
    <row r="33" spans="1:35" s="19" customForma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>
      <c r="B34" s="2"/>
      <c r="D34" s="2"/>
      <c r="E34" s="2"/>
      <c r="F34" s="2"/>
      <c r="G34" s="2"/>
      <c r="H34" s="2"/>
      <c r="I34" s="2"/>
      <c r="J34" s="2"/>
      <c r="K34" s="2"/>
      <c r="L34" s="2"/>
      <c r="AH34" s="35" t="str">
        <f>HYPERLINK("https://www.papershift.com/","Powered by © Papershift.com")</f>
        <v>Powered by © Papershift.com</v>
      </c>
      <c r="AI34" s="35"/>
    </row>
    <row r="35" spans="1:35">
      <c r="B35" s="2"/>
      <c r="D35" s="2"/>
      <c r="E35" s="2"/>
      <c r="F35" s="2"/>
      <c r="G35" s="2"/>
      <c r="H35" s="2"/>
      <c r="I35" s="2"/>
      <c r="J35" s="2"/>
      <c r="K35" s="2"/>
      <c r="L35" s="2"/>
    </row>
    <row r="36" spans="1:35">
      <c r="B36" s="2"/>
      <c r="D36" s="2"/>
      <c r="E36" s="2"/>
      <c r="F36" s="2"/>
      <c r="G36" s="2"/>
      <c r="H36" s="2"/>
      <c r="I36" s="2"/>
      <c r="J36" s="2"/>
      <c r="K36" s="2"/>
      <c r="L36" s="2"/>
    </row>
    <row r="37" spans="1:35">
      <c r="B37" s="2"/>
      <c r="D37" s="2"/>
      <c r="E37" s="2"/>
      <c r="F37" s="2"/>
      <c r="G37" s="2"/>
      <c r="H37" s="2"/>
      <c r="I37" s="2"/>
      <c r="J37" s="2"/>
      <c r="K37" s="2"/>
      <c r="L37" s="2"/>
    </row>
    <row r="38" spans="1:35">
      <c r="B38" s="2"/>
      <c r="D38" s="2"/>
      <c r="E38" s="2"/>
      <c r="F38" s="2"/>
      <c r="G38" s="2"/>
      <c r="H38" s="2"/>
      <c r="I38" s="2"/>
      <c r="J38" s="2"/>
      <c r="K38" s="2"/>
      <c r="L38" s="2"/>
    </row>
    <row r="39" spans="1:35">
      <c r="B39" s="2"/>
      <c r="D39" s="2"/>
      <c r="E39" s="2"/>
      <c r="F39" s="2"/>
      <c r="G39" s="2"/>
      <c r="H39" s="2"/>
      <c r="I39" s="2"/>
      <c r="J39" s="2"/>
      <c r="K39" s="2"/>
      <c r="L39" s="2"/>
    </row>
    <row r="40" spans="1:35">
      <c r="B40" s="2"/>
      <c r="D40" s="2"/>
      <c r="E40" s="2"/>
      <c r="F40" s="2"/>
      <c r="G40" s="2"/>
      <c r="H40" s="2"/>
      <c r="I40" s="2"/>
      <c r="J40" s="2"/>
      <c r="K40" s="2"/>
      <c r="L40" s="2"/>
    </row>
    <row r="41" spans="1:35">
      <c r="B41" s="2"/>
      <c r="D41" s="2"/>
      <c r="E41" s="2"/>
      <c r="F41" s="2"/>
      <c r="G41" s="2"/>
      <c r="H41" s="2"/>
      <c r="I41" s="2"/>
      <c r="J41" s="2"/>
      <c r="K41" s="2"/>
      <c r="L41" s="2"/>
    </row>
    <row r="42" spans="1:35">
      <c r="B42" s="2"/>
      <c r="D42" s="2"/>
      <c r="E42" s="2"/>
      <c r="F42" s="2"/>
      <c r="G42" s="2"/>
      <c r="H42" s="2"/>
      <c r="I42" s="2"/>
      <c r="J42" s="2"/>
      <c r="K42" s="2"/>
      <c r="L42" s="2"/>
    </row>
    <row r="43" spans="1:35">
      <c r="B43" s="2"/>
      <c r="D43" s="2"/>
      <c r="E43" s="2"/>
      <c r="F43" s="2"/>
      <c r="G43" s="2"/>
      <c r="H43" s="2"/>
      <c r="I43" s="2"/>
      <c r="J43" s="2"/>
      <c r="K43" s="2"/>
      <c r="L43" s="2"/>
    </row>
    <row r="44" spans="1:35">
      <c r="B44" s="2"/>
      <c r="D44" s="2"/>
      <c r="E44" s="2"/>
      <c r="F44" s="2"/>
      <c r="G44" s="2"/>
      <c r="H44" s="2"/>
      <c r="I44" s="2"/>
      <c r="J44" s="2"/>
      <c r="K44" s="2"/>
      <c r="L44" s="2"/>
    </row>
    <row r="45" spans="1:35">
      <c r="B45" s="2"/>
      <c r="D45" s="2"/>
      <c r="E45" s="2"/>
      <c r="F45" s="2"/>
      <c r="G45" s="2"/>
      <c r="H45" s="2"/>
      <c r="I45" s="2"/>
      <c r="J45" s="2"/>
      <c r="K45" s="2"/>
      <c r="L45" s="2"/>
    </row>
    <row r="46" spans="1:35">
      <c r="B46" s="2"/>
      <c r="D46" s="2"/>
      <c r="E46" s="2"/>
      <c r="F46" s="2"/>
      <c r="G46" s="2"/>
      <c r="H46" s="2"/>
      <c r="I46" s="2"/>
      <c r="J46" s="2"/>
      <c r="K46" s="2"/>
      <c r="L46" s="2"/>
    </row>
    <row r="47" spans="1:35">
      <c r="B47" s="2"/>
      <c r="D47" s="2"/>
      <c r="E47" s="2"/>
      <c r="F47" s="2"/>
      <c r="G47" s="2"/>
      <c r="H47" s="2"/>
      <c r="I47" s="2"/>
      <c r="J47" s="2"/>
      <c r="K47" s="2"/>
      <c r="L47" s="2"/>
    </row>
    <row r="48" spans="1:35">
      <c r="B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B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B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B51" s="6"/>
      <c r="C51" s="24"/>
      <c r="D51" s="6"/>
      <c r="E51" s="6"/>
      <c r="F51" s="6"/>
      <c r="G51" s="6"/>
      <c r="H51" s="6"/>
    </row>
    <row r="52" spans="1:12" s="8" customFormat="1">
      <c r="A52" s="7"/>
      <c r="C52" s="25"/>
    </row>
  </sheetData>
  <sheetProtection algorithmName="SHA-512" hashValue="Ld18TRtxv1DSRCGHd2BejIEAqDF9JEZEn+geJZ661gCScRh3EQOdmBt7HkRzcUG9Gsr4UoFjm44apLfjUuzFvw==" saltValue="ffLgL6Lz0KTypV+Gwtq9Kw==" spinCount="100000" sheet="1" objects="1" scenarios="1" formatCells="0" formatColumns="0" formatRows="0" insertColumns="0" insertRows="0" insertHyperlinks="0" deleteColumns="0" deleteRows="0" selectLockedCells="1" sort="0"/>
  <mergeCells count="2">
    <mergeCell ref="B2:AI4"/>
    <mergeCell ref="AH34:AI34"/>
  </mergeCells>
  <conditionalFormatting sqref="E12:AI32">
    <cfRule type="expression" dxfId="2" priority="1">
      <formula>WEEKDAY(E$12,2)&gt;=6</formula>
    </cfRule>
  </conditionalFormatting>
  <dataValidations count="2">
    <dataValidation type="list" allowBlank="1" showInputMessage="1" showErrorMessage="1" sqref="D7" xr:uid="{2EC4DFF3-012B-9A4C-B5B1-2AFF1BDE9D98}">
      <formula1>$BK$2:$BK$13</formula1>
    </dataValidation>
    <dataValidation type="list" allowBlank="1" showInputMessage="1" showErrorMessage="1" sqref="D8" xr:uid="{C935C332-2F14-3849-B40B-3858751E85A1}">
      <formula1>$BJ$2:$BJ$13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0AAE-F577-0C49-8FDD-9DD962EB03A4}">
  <dimension ref="A1:BK52"/>
  <sheetViews>
    <sheetView zoomScale="140" zoomScaleNormal="140" workbookViewId="0">
      <pane xSplit="4" topLeftCell="E1" activePane="topRight" state="frozen"/>
      <selection pane="topRight" activeCell="D7" sqref="D7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62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44866</v>
      </c>
      <c r="F12" s="116">
        <f>IFERROR(E12+1,"")</f>
        <v>44867</v>
      </c>
      <c r="G12" s="116">
        <f t="shared" ref="G12:AI12" si="0">IFERROR(F12+1,"")</f>
        <v>44868</v>
      </c>
      <c r="H12" s="116">
        <f t="shared" si="0"/>
        <v>44869</v>
      </c>
      <c r="I12" s="116">
        <f t="shared" si="0"/>
        <v>44870</v>
      </c>
      <c r="J12" s="116">
        <f t="shared" si="0"/>
        <v>44871</v>
      </c>
      <c r="K12" s="116">
        <f t="shared" si="0"/>
        <v>44872</v>
      </c>
      <c r="L12" s="116">
        <f t="shared" si="0"/>
        <v>44873</v>
      </c>
      <c r="M12" s="116">
        <f t="shared" si="0"/>
        <v>44874</v>
      </c>
      <c r="N12" s="116">
        <f t="shared" si="0"/>
        <v>44875</v>
      </c>
      <c r="O12" s="116">
        <f t="shared" si="0"/>
        <v>44876</v>
      </c>
      <c r="P12" s="116">
        <f t="shared" si="0"/>
        <v>44877</v>
      </c>
      <c r="Q12" s="116">
        <f t="shared" si="0"/>
        <v>44878</v>
      </c>
      <c r="R12" s="116">
        <f t="shared" si="0"/>
        <v>44879</v>
      </c>
      <c r="S12" s="116">
        <f t="shared" si="0"/>
        <v>44880</v>
      </c>
      <c r="T12" s="116">
        <f t="shared" si="0"/>
        <v>44881</v>
      </c>
      <c r="U12" s="116">
        <f t="shared" si="0"/>
        <v>44882</v>
      </c>
      <c r="V12" s="116">
        <f t="shared" si="0"/>
        <v>44883</v>
      </c>
      <c r="W12" s="116">
        <f t="shared" si="0"/>
        <v>44884</v>
      </c>
      <c r="X12" s="116">
        <f t="shared" si="0"/>
        <v>44885</v>
      </c>
      <c r="Y12" s="116">
        <f t="shared" si="0"/>
        <v>44886</v>
      </c>
      <c r="Z12" s="116">
        <f t="shared" si="0"/>
        <v>44887</v>
      </c>
      <c r="AA12" s="116">
        <f t="shared" si="0"/>
        <v>44888</v>
      </c>
      <c r="AB12" s="116">
        <f t="shared" si="0"/>
        <v>44889</v>
      </c>
      <c r="AC12" s="116">
        <f t="shared" si="0"/>
        <v>44890</v>
      </c>
      <c r="AD12" s="116">
        <f t="shared" si="0"/>
        <v>44891</v>
      </c>
      <c r="AE12" s="116">
        <f t="shared" si="0"/>
        <v>44892</v>
      </c>
      <c r="AF12" s="116">
        <f t="shared" si="0"/>
        <v>44893</v>
      </c>
      <c r="AG12" s="116">
        <f t="shared" si="0"/>
        <v>44894</v>
      </c>
      <c r="AH12" s="116">
        <f t="shared" si="0"/>
        <v>44895</v>
      </c>
      <c r="AI12" s="117">
        <f t="shared" si="0"/>
        <v>44896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32</v>
      </c>
      <c r="E13" s="94">
        <v>8</v>
      </c>
      <c r="F13" s="94">
        <v>8</v>
      </c>
      <c r="G13" s="94">
        <v>8</v>
      </c>
      <c r="H13" s="94">
        <v>8</v>
      </c>
      <c r="I13" s="94"/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20</v>
      </c>
      <c r="E14" s="94">
        <v>5</v>
      </c>
      <c r="F14" s="94">
        <v>5</v>
      </c>
      <c r="G14" s="94">
        <v>5</v>
      </c>
      <c r="H14" s="94">
        <v>5</v>
      </c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24</v>
      </c>
      <c r="E15" s="94">
        <v>6</v>
      </c>
      <c r="F15" s="94">
        <v>6</v>
      </c>
      <c r="G15" s="94">
        <v>6</v>
      </c>
      <c r="H15" s="94">
        <v>6</v>
      </c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12</v>
      </c>
      <c r="E16" s="94">
        <v>3</v>
      </c>
      <c r="F16" s="94">
        <v>3</v>
      </c>
      <c r="G16" s="94">
        <v>3</v>
      </c>
      <c r="H16" s="94">
        <v>3</v>
      </c>
      <c r="I16" s="94"/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20</v>
      </c>
      <c r="E17" s="94">
        <v>5</v>
      </c>
      <c r="F17" s="94">
        <v>5</v>
      </c>
      <c r="G17" s="94">
        <v>5</v>
      </c>
      <c r="H17" s="94">
        <v>5</v>
      </c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28</v>
      </c>
      <c r="E18" s="94">
        <v>7</v>
      </c>
      <c r="F18" s="94">
        <v>7</v>
      </c>
      <c r="G18" s="94">
        <v>7</v>
      </c>
      <c r="H18" s="94">
        <v>7</v>
      </c>
      <c r="I18" s="94"/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36</v>
      </c>
      <c r="E19" s="94">
        <v>9</v>
      </c>
      <c r="F19" s="94">
        <v>9</v>
      </c>
      <c r="G19" s="94">
        <v>9</v>
      </c>
      <c r="H19" s="94">
        <v>9</v>
      </c>
      <c r="I19" s="94"/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16</v>
      </c>
      <c r="E20" s="94">
        <v>4</v>
      </c>
      <c r="F20" s="94">
        <v>4</v>
      </c>
      <c r="G20" s="94">
        <v>4</v>
      </c>
      <c r="H20" s="94">
        <v>4</v>
      </c>
      <c r="I20" s="94"/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8</v>
      </c>
      <c r="E21" s="94">
        <v>2</v>
      </c>
      <c r="F21" s="94">
        <v>2</v>
      </c>
      <c r="G21" s="94">
        <v>2</v>
      </c>
      <c r="H21" s="94">
        <v>2</v>
      </c>
      <c r="I21" s="94"/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24</v>
      </c>
      <c r="E22" s="94">
        <v>6</v>
      </c>
      <c r="F22" s="94">
        <v>6</v>
      </c>
      <c r="G22" s="94">
        <v>6</v>
      </c>
      <c r="H22" s="94">
        <v>6</v>
      </c>
      <c r="I22" s="94"/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32</v>
      </c>
      <c r="E23" s="94">
        <v>8</v>
      </c>
      <c r="F23" s="94">
        <v>8</v>
      </c>
      <c r="G23" s="94">
        <v>8</v>
      </c>
      <c r="H23" s="94">
        <v>8</v>
      </c>
      <c r="I23" s="94"/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12</v>
      </c>
      <c r="E24" s="94">
        <v>3</v>
      </c>
      <c r="F24" s="94">
        <v>3</v>
      </c>
      <c r="G24" s="94">
        <v>3</v>
      </c>
      <c r="H24" s="94">
        <v>3</v>
      </c>
      <c r="I24" s="94"/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24</v>
      </c>
      <c r="E25" s="94">
        <v>6</v>
      </c>
      <c r="F25" s="94">
        <v>6</v>
      </c>
      <c r="G25" s="94">
        <v>6</v>
      </c>
      <c r="H25" s="94">
        <v>6</v>
      </c>
      <c r="I25" s="94"/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28</v>
      </c>
      <c r="E26" s="94">
        <v>7</v>
      </c>
      <c r="F26" s="94">
        <v>7</v>
      </c>
      <c r="G26" s="94">
        <v>7</v>
      </c>
      <c r="H26" s="94">
        <v>7</v>
      </c>
      <c r="I26" s="94"/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24</v>
      </c>
      <c r="E27" s="94">
        <v>6</v>
      </c>
      <c r="F27" s="94">
        <v>6</v>
      </c>
      <c r="G27" s="94">
        <v>6</v>
      </c>
      <c r="H27" s="94">
        <v>6</v>
      </c>
      <c r="I27" s="94"/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28</v>
      </c>
      <c r="E28" s="94">
        <v>7</v>
      </c>
      <c r="F28" s="94">
        <v>7</v>
      </c>
      <c r="G28" s="94">
        <v>7</v>
      </c>
      <c r="H28" s="94">
        <v>7</v>
      </c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32</v>
      </c>
      <c r="E29" s="94">
        <v>8</v>
      </c>
      <c r="F29" s="94">
        <v>8</v>
      </c>
      <c r="G29" s="94">
        <v>8</v>
      </c>
      <c r="H29" s="94">
        <v>8</v>
      </c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32</v>
      </c>
      <c r="E30" s="94">
        <v>8</v>
      </c>
      <c r="F30" s="94">
        <v>8</v>
      </c>
      <c r="G30" s="94">
        <v>8</v>
      </c>
      <c r="H30" s="94">
        <v>8</v>
      </c>
      <c r="I30" s="94"/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36</v>
      </c>
      <c r="E31" s="94">
        <v>9</v>
      </c>
      <c r="F31" s="94">
        <v>9</v>
      </c>
      <c r="G31" s="94">
        <v>9</v>
      </c>
      <c r="H31" s="94">
        <v>9</v>
      </c>
      <c r="I31" s="94"/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24</v>
      </c>
      <c r="E32" s="94">
        <v>6</v>
      </c>
      <c r="F32" s="94">
        <v>6</v>
      </c>
      <c r="G32" s="94">
        <v>6</v>
      </c>
      <c r="H32" s="94">
        <v>6</v>
      </c>
      <c r="I32" s="94"/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NuZWIOtg6QCo1Uk9lKjKI8LMiPvXjnCDOyo3ncwake+BuJpIfaX++AjlRfoiwjvzTGfP7tGADDPRFX2cLo3Ysw==" saltValue="32l1J2Xf0aMm7n796a+5Vw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1" priority="1">
      <formula>WEEKDAY(E$12,2)&gt;=6</formula>
    </cfRule>
  </conditionalFormatting>
  <dataValidations count="2">
    <dataValidation type="list" allowBlank="1" showInputMessage="1" showErrorMessage="1" sqref="D8" xr:uid="{7A18675B-6DB9-9441-A235-5C1688FA1D29}">
      <formula1>$BJ$2:$BJ$13</formula1>
    </dataValidation>
    <dataValidation type="list" allowBlank="1" showInputMessage="1" showErrorMessage="1" sqref="D7" xr:uid="{BF3A30DA-7E6F-1549-ADED-C20C2F835FC9}">
      <formula1>$BK$2:$BK$13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9283-4A4E-B84F-B602-F8F8032B41B3}">
  <dimension ref="A1:BK52"/>
  <sheetViews>
    <sheetView tabSelected="1" zoomScale="140" zoomScaleNormal="140" workbookViewId="0">
      <pane xSplit="4" topLeftCell="E1" activePane="topRight" state="frozen"/>
      <selection pane="topRight" activeCell="D7" sqref="D7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63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44896</v>
      </c>
      <c r="F12" s="116">
        <f>IFERROR(E12+1,"")</f>
        <v>44897</v>
      </c>
      <c r="G12" s="116">
        <f t="shared" ref="G12:AI12" si="0">IFERROR(F12+1,"")</f>
        <v>44898</v>
      </c>
      <c r="H12" s="116">
        <f t="shared" si="0"/>
        <v>44899</v>
      </c>
      <c r="I12" s="116">
        <f t="shared" si="0"/>
        <v>44900</v>
      </c>
      <c r="J12" s="116">
        <f t="shared" si="0"/>
        <v>44901</v>
      </c>
      <c r="K12" s="116">
        <f t="shared" si="0"/>
        <v>44902</v>
      </c>
      <c r="L12" s="116">
        <f t="shared" si="0"/>
        <v>44903</v>
      </c>
      <c r="M12" s="116">
        <f t="shared" si="0"/>
        <v>44904</v>
      </c>
      <c r="N12" s="116">
        <f t="shared" si="0"/>
        <v>44905</v>
      </c>
      <c r="O12" s="116">
        <f t="shared" si="0"/>
        <v>44906</v>
      </c>
      <c r="P12" s="116">
        <f t="shared" si="0"/>
        <v>44907</v>
      </c>
      <c r="Q12" s="116">
        <f t="shared" si="0"/>
        <v>44908</v>
      </c>
      <c r="R12" s="116">
        <f t="shared" si="0"/>
        <v>44909</v>
      </c>
      <c r="S12" s="116">
        <f t="shared" si="0"/>
        <v>44910</v>
      </c>
      <c r="T12" s="116">
        <f t="shared" si="0"/>
        <v>44911</v>
      </c>
      <c r="U12" s="116">
        <f t="shared" si="0"/>
        <v>44912</v>
      </c>
      <c r="V12" s="116">
        <f t="shared" si="0"/>
        <v>44913</v>
      </c>
      <c r="W12" s="116">
        <f t="shared" si="0"/>
        <v>44914</v>
      </c>
      <c r="X12" s="116">
        <f t="shared" si="0"/>
        <v>44915</v>
      </c>
      <c r="Y12" s="116">
        <f t="shared" si="0"/>
        <v>44916</v>
      </c>
      <c r="Z12" s="116">
        <f t="shared" si="0"/>
        <v>44917</v>
      </c>
      <c r="AA12" s="116">
        <f t="shared" si="0"/>
        <v>44918</v>
      </c>
      <c r="AB12" s="116">
        <f t="shared" si="0"/>
        <v>44919</v>
      </c>
      <c r="AC12" s="116">
        <f t="shared" si="0"/>
        <v>44920</v>
      </c>
      <c r="AD12" s="116">
        <f t="shared" si="0"/>
        <v>44921</v>
      </c>
      <c r="AE12" s="116">
        <f t="shared" si="0"/>
        <v>44922</v>
      </c>
      <c r="AF12" s="116">
        <f t="shared" si="0"/>
        <v>44923</v>
      </c>
      <c r="AG12" s="116">
        <f t="shared" si="0"/>
        <v>44924</v>
      </c>
      <c r="AH12" s="116">
        <f t="shared" si="0"/>
        <v>44925</v>
      </c>
      <c r="AI12" s="117">
        <f t="shared" si="0"/>
        <v>44926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32</v>
      </c>
      <c r="E13" s="94">
        <v>8</v>
      </c>
      <c r="F13" s="94">
        <v>8</v>
      </c>
      <c r="G13" s="94"/>
      <c r="H13" s="94"/>
      <c r="I13" s="94">
        <v>8</v>
      </c>
      <c r="J13" s="94">
        <v>8</v>
      </c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20</v>
      </c>
      <c r="E14" s="94">
        <v>5</v>
      </c>
      <c r="F14" s="94">
        <v>5</v>
      </c>
      <c r="G14" s="94"/>
      <c r="H14" s="94"/>
      <c r="I14" s="94">
        <v>5</v>
      </c>
      <c r="J14" s="94">
        <v>5</v>
      </c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24</v>
      </c>
      <c r="E15" s="94">
        <v>6</v>
      </c>
      <c r="F15" s="94">
        <v>6</v>
      </c>
      <c r="G15" s="94"/>
      <c r="H15" s="94"/>
      <c r="I15" s="94">
        <v>6</v>
      </c>
      <c r="J15" s="94">
        <v>6</v>
      </c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12</v>
      </c>
      <c r="E16" s="94">
        <v>3</v>
      </c>
      <c r="F16" s="94">
        <v>3</v>
      </c>
      <c r="G16" s="94"/>
      <c r="H16" s="94"/>
      <c r="I16" s="94">
        <v>3</v>
      </c>
      <c r="J16" s="94">
        <v>3</v>
      </c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20</v>
      </c>
      <c r="E17" s="94">
        <v>5</v>
      </c>
      <c r="F17" s="94">
        <v>5</v>
      </c>
      <c r="G17" s="94"/>
      <c r="H17" s="94"/>
      <c r="I17" s="94">
        <v>5</v>
      </c>
      <c r="J17" s="94">
        <v>5</v>
      </c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28</v>
      </c>
      <c r="E18" s="94">
        <v>7</v>
      </c>
      <c r="F18" s="94">
        <v>7</v>
      </c>
      <c r="G18" s="94"/>
      <c r="H18" s="94"/>
      <c r="I18" s="94">
        <v>7</v>
      </c>
      <c r="J18" s="94">
        <v>7</v>
      </c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36</v>
      </c>
      <c r="E19" s="94">
        <v>9</v>
      </c>
      <c r="F19" s="94">
        <v>9</v>
      </c>
      <c r="G19" s="94"/>
      <c r="H19" s="94"/>
      <c r="I19" s="94">
        <v>9</v>
      </c>
      <c r="J19" s="94">
        <v>9</v>
      </c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16</v>
      </c>
      <c r="E20" s="94">
        <v>4</v>
      </c>
      <c r="F20" s="94">
        <v>4</v>
      </c>
      <c r="G20" s="94"/>
      <c r="H20" s="94"/>
      <c r="I20" s="94">
        <v>4</v>
      </c>
      <c r="J20" s="94">
        <v>4</v>
      </c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8</v>
      </c>
      <c r="E21" s="94">
        <v>2</v>
      </c>
      <c r="F21" s="94">
        <v>2</v>
      </c>
      <c r="G21" s="94"/>
      <c r="H21" s="94"/>
      <c r="I21" s="94">
        <v>2</v>
      </c>
      <c r="J21" s="94">
        <v>2</v>
      </c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24</v>
      </c>
      <c r="E22" s="94">
        <v>6</v>
      </c>
      <c r="F22" s="94">
        <v>6</v>
      </c>
      <c r="G22" s="94"/>
      <c r="H22" s="94"/>
      <c r="I22" s="94">
        <v>6</v>
      </c>
      <c r="J22" s="94">
        <v>6</v>
      </c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32</v>
      </c>
      <c r="E23" s="94">
        <v>8</v>
      </c>
      <c r="F23" s="94">
        <v>8</v>
      </c>
      <c r="G23" s="94"/>
      <c r="H23" s="94"/>
      <c r="I23" s="94">
        <v>8</v>
      </c>
      <c r="J23" s="94">
        <v>8</v>
      </c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12</v>
      </c>
      <c r="E24" s="94">
        <v>3</v>
      </c>
      <c r="F24" s="94">
        <v>3</v>
      </c>
      <c r="G24" s="94"/>
      <c r="H24" s="94"/>
      <c r="I24" s="94">
        <v>3</v>
      </c>
      <c r="J24" s="94">
        <v>3</v>
      </c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24</v>
      </c>
      <c r="E25" s="94">
        <v>6</v>
      </c>
      <c r="F25" s="94">
        <v>6</v>
      </c>
      <c r="G25" s="94"/>
      <c r="H25" s="94"/>
      <c r="I25" s="94">
        <v>6</v>
      </c>
      <c r="J25" s="94">
        <v>6</v>
      </c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28</v>
      </c>
      <c r="E26" s="94">
        <v>7</v>
      </c>
      <c r="F26" s="94">
        <v>7</v>
      </c>
      <c r="G26" s="94"/>
      <c r="H26" s="94"/>
      <c r="I26" s="94">
        <v>7</v>
      </c>
      <c r="J26" s="94">
        <v>7</v>
      </c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24</v>
      </c>
      <c r="E27" s="94">
        <v>6</v>
      </c>
      <c r="F27" s="94">
        <v>6</v>
      </c>
      <c r="G27" s="94"/>
      <c r="H27" s="94"/>
      <c r="I27" s="94">
        <v>6</v>
      </c>
      <c r="J27" s="94">
        <v>6</v>
      </c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28</v>
      </c>
      <c r="E28" s="94">
        <v>7</v>
      </c>
      <c r="F28" s="94">
        <v>7</v>
      </c>
      <c r="G28" s="94"/>
      <c r="H28" s="94"/>
      <c r="I28" s="94">
        <v>7</v>
      </c>
      <c r="J28" s="94">
        <v>7</v>
      </c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32</v>
      </c>
      <c r="E29" s="94">
        <v>8</v>
      </c>
      <c r="F29" s="94">
        <v>8</v>
      </c>
      <c r="G29" s="94"/>
      <c r="H29" s="94"/>
      <c r="I29" s="94">
        <v>8</v>
      </c>
      <c r="J29" s="94">
        <v>8</v>
      </c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32</v>
      </c>
      <c r="E30" s="94">
        <v>8</v>
      </c>
      <c r="F30" s="94">
        <v>8</v>
      </c>
      <c r="G30" s="94"/>
      <c r="H30" s="94"/>
      <c r="I30" s="94">
        <v>8</v>
      </c>
      <c r="J30" s="94">
        <v>8</v>
      </c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36</v>
      </c>
      <c r="E31" s="94">
        <v>9</v>
      </c>
      <c r="F31" s="94">
        <v>9</v>
      </c>
      <c r="G31" s="94"/>
      <c r="H31" s="94"/>
      <c r="I31" s="94">
        <v>9</v>
      </c>
      <c r="J31" s="94">
        <v>9</v>
      </c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24</v>
      </c>
      <c r="E32" s="94">
        <v>6</v>
      </c>
      <c r="F32" s="94">
        <v>6</v>
      </c>
      <c r="G32" s="94"/>
      <c r="H32" s="94"/>
      <c r="I32" s="94">
        <v>6</v>
      </c>
      <c r="J32" s="94">
        <v>6</v>
      </c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YD5JmtjyqkZzUK+f7ZDDnxKp1z9GSxeyvbOwoYtBnxYHT4buu1Hr5b5NlNhZ3Yujx1yyw9lkrviZpItcl69bWQ==" saltValue="zQBXyQb0COY2bR9rW2gLIA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0" priority="1">
      <formula>WEEKDAY(E$12,2)&gt;=6</formula>
    </cfRule>
  </conditionalFormatting>
  <dataValidations count="2">
    <dataValidation type="list" allowBlank="1" showInputMessage="1" showErrorMessage="1" sqref="D7" xr:uid="{811CC721-7190-4746-846C-1DD8AECB440E}">
      <formula1>$BK$2:$BK$13</formula1>
    </dataValidation>
    <dataValidation type="list" allowBlank="1" showInputMessage="1" showErrorMessage="1" sqref="D8" xr:uid="{538940A2-4BA0-6D4A-A278-41117F670D09}">
      <formula1>$BJ$2:$BJ$13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F7E9-BBA2-794A-9244-CA433BD6129C}">
  <dimension ref="A1:BK52"/>
  <sheetViews>
    <sheetView topLeftCell="A17" zoomScale="140" zoomScaleNormal="140" workbookViewId="0">
      <pane xSplit="4" topLeftCell="E1" activePane="topRight" state="frozen"/>
      <selection pane="topRight" activeCell="E14" sqref="E14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104" customFormat="1" ht="30" customHeight="1">
      <c r="C1" s="105"/>
    </row>
    <row r="2" spans="1:63" s="107" customFormat="1" ht="18" customHeight="1">
      <c r="A2" s="104"/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108" t="s">
        <v>52</v>
      </c>
      <c r="BK2" s="109">
        <v>2022</v>
      </c>
    </row>
    <row r="3" spans="1:63" s="107" customFormat="1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108" t="s">
        <v>53</v>
      </c>
      <c r="BK3" s="109">
        <v>2023</v>
      </c>
    </row>
    <row r="4" spans="1:63" s="107" customFormat="1" ht="18" customHeight="1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108" t="s">
        <v>54</v>
      </c>
      <c r="BK4" s="109">
        <v>2024</v>
      </c>
    </row>
    <row r="5" spans="1:63" s="107" customFormat="1">
      <c r="A5" s="104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BJ5" s="108" t="s">
        <v>55</v>
      </c>
      <c r="BK5" s="109">
        <v>2025</v>
      </c>
    </row>
    <row r="6" spans="1:63" s="107" customFormat="1" ht="19" thickBot="1">
      <c r="A6" s="104"/>
      <c r="C6" s="111"/>
      <c r="I6" s="112"/>
      <c r="BJ6" s="108" t="s">
        <v>56</v>
      </c>
      <c r="BK6" s="109">
        <v>2026</v>
      </c>
    </row>
    <row r="7" spans="1:63" s="107" customFormat="1" ht="19" thickBot="1">
      <c r="A7" s="104"/>
      <c r="C7" s="113" t="s">
        <v>50</v>
      </c>
      <c r="D7" s="92">
        <v>2022</v>
      </c>
      <c r="I7" s="112"/>
      <c r="BJ7" s="108" t="s">
        <v>57</v>
      </c>
      <c r="BK7" s="109">
        <v>2027</v>
      </c>
    </row>
    <row r="8" spans="1:63" s="107" customFormat="1" ht="19" thickBot="1">
      <c r="A8" s="104"/>
      <c r="C8" s="113" t="s">
        <v>51</v>
      </c>
      <c r="D8" s="93" t="s">
        <v>52</v>
      </c>
      <c r="I8" s="112"/>
      <c r="BJ8" s="108" t="s">
        <v>58</v>
      </c>
      <c r="BK8" s="109">
        <v>2028</v>
      </c>
    </row>
    <row r="9" spans="1:63" s="107" customFormat="1">
      <c r="A9" s="104"/>
      <c r="C9" s="111"/>
      <c r="I9" s="112"/>
      <c r="BJ9" s="108" t="s">
        <v>59</v>
      </c>
      <c r="BK9" s="109">
        <v>2029</v>
      </c>
    </row>
    <row r="10" spans="1:63" s="107" customFormat="1">
      <c r="A10" s="104"/>
      <c r="C10" s="111"/>
      <c r="I10" s="112"/>
      <c r="BJ10" s="108" t="s">
        <v>60</v>
      </c>
      <c r="BK10" s="109">
        <v>2030</v>
      </c>
    </row>
    <row r="11" spans="1:63" s="107" customFormat="1">
      <c r="A11" s="104"/>
      <c r="C11" s="111"/>
      <c r="I11" s="112"/>
      <c r="BJ11" s="108" t="s">
        <v>61</v>
      </c>
      <c r="BK11" s="10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44562</v>
      </c>
      <c r="F12" s="116">
        <f>IFERROR(E12+1,"")</f>
        <v>44563</v>
      </c>
      <c r="G12" s="116">
        <f t="shared" ref="G12:AI12" si="0">IFERROR(F12+1,"")</f>
        <v>44564</v>
      </c>
      <c r="H12" s="116">
        <f t="shared" si="0"/>
        <v>44565</v>
      </c>
      <c r="I12" s="116">
        <f t="shared" si="0"/>
        <v>44566</v>
      </c>
      <c r="J12" s="116">
        <f t="shared" si="0"/>
        <v>44567</v>
      </c>
      <c r="K12" s="116">
        <f t="shared" si="0"/>
        <v>44568</v>
      </c>
      <c r="L12" s="116">
        <f t="shared" si="0"/>
        <v>44569</v>
      </c>
      <c r="M12" s="116">
        <f t="shared" si="0"/>
        <v>44570</v>
      </c>
      <c r="N12" s="116">
        <f t="shared" si="0"/>
        <v>44571</v>
      </c>
      <c r="O12" s="116">
        <f t="shared" si="0"/>
        <v>44572</v>
      </c>
      <c r="P12" s="116">
        <f t="shared" si="0"/>
        <v>44573</v>
      </c>
      <c r="Q12" s="116">
        <f t="shared" si="0"/>
        <v>44574</v>
      </c>
      <c r="R12" s="116">
        <f t="shared" si="0"/>
        <v>44575</v>
      </c>
      <c r="S12" s="116">
        <f t="shared" si="0"/>
        <v>44576</v>
      </c>
      <c r="T12" s="116">
        <f t="shared" si="0"/>
        <v>44577</v>
      </c>
      <c r="U12" s="116">
        <f t="shared" si="0"/>
        <v>44578</v>
      </c>
      <c r="V12" s="116">
        <f t="shared" si="0"/>
        <v>44579</v>
      </c>
      <c r="W12" s="116">
        <f t="shared" si="0"/>
        <v>44580</v>
      </c>
      <c r="X12" s="116">
        <f t="shared" si="0"/>
        <v>44581</v>
      </c>
      <c r="Y12" s="116">
        <f t="shared" si="0"/>
        <v>44582</v>
      </c>
      <c r="Z12" s="116">
        <f t="shared" si="0"/>
        <v>44583</v>
      </c>
      <c r="AA12" s="116">
        <f t="shared" si="0"/>
        <v>44584</v>
      </c>
      <c r="AB12" s="116">
        <f t="shared" si="0"/>
        <v>44585</v>
      </c>
      <c r="AC12" s="116">
        <f t="shared" si="0"/>
        <v>44586</v>
      </c>
      <c r="AD12" s="116">
        <f t="shared" si="0"/>
        <v>44587</v>
      </c>
      <c r="AE12" s="116">
        <f t="shared" si="0"/>
        <v>44588</v>
      </c>
      <c r="AF12" s="116">
        <f t="shared" si="0"/>
        <v>44589</v>
      </c>
      <c r="AG12" s="116">
        <f t="shared" si="0"/>
        <v>44590</v>
      </c>
      <c r="AH12" s="116">
        <f t="shared" si="0"/>
        <v>44591</v>
      </c>
      <c r="AI12" s="117">
        <f t="shared" si="0"/>
        <v>44592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>SUM(E13:AI13)</f>
        <v>40</v>
      </c>
      <c r="E13" s="94"/>
      <c r="F13" s="94"/>
      <c r="G13" s="94">
        <v>8</v>
      </c>
      <c r="H13" s="94">
        <v>8</v>
      </c>
      <c r="I13" s="94">
        <v>8</v>
      </c>
      <c r="J13" s="94">
        <v>8</v>
      </c>
      <c r="K13" s="94">
        <v>8</v>
      </c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ref="D14:D32" si="1">SUM(E14:AI14)</f>
        <v>25</v>
      </c>
      <c r="E14" s="94"/>
      <c r="F14" s="94"/>
      <c r="G14" s="94">
        <v>5</v>
      </c>
      <c r="H14" s="94">
        <v>5</v>
      </c>
      <c r="I14" s="94">
        <v>5</v>
      </c>
      <c r="J14" s="94">
        <v>5</v>
      </c>
      <c r="K14" s="94">
        <v>5</v>
      </c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30</v>
      </c>
      <c r="E15" s="94"/>
      <c r="F15" s="94"/>
      <c r="G15" s="94">
        <v>6</v>
      </c>
      <c r="H15" s="94">
        <v>6</v>
      </c>
      <c r="I15" s="94">
        <v>6</v>
      </c>
      <c r="J15" s="94">
        <v>6</v>
      </c>
      <c r="K15" s="94">
        <v>6</v>
      </c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15</v>
      </c>
      <c r="E16" s="94"/>
      <c r="F16" s="94"/>
      <c r="G16" s="94">
        <v>3</v>
      </c>
      <c r="H16" s="94">
        <v>3</v>
      </c>
      <c r="I16" s="94">
        <v>3</v>
      </c>
      <c r="J16" s="94">
        <v>3</v>
      </c>
      <c r="K16" s="94">
        <v>3</v>
      </c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25</v>
      </c>
      <c r="E17" s="94"/>
      <c r="F17" s="94"/>
      <c r="G17" s="94">
        <v>5</v>
      </c>
      <c r="H17" s="94">
        <v>5</v>
      </c>
      <c r="I17" s="94">
        <v>5</v>
      </c>
      <c r="J17" s="94">
        <v>5</v>
      </c>
      <c r="K17" s="94">
        <v>5</v>
      </c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35</v>
      </c>
      <c r="E18" s="94"/>
      <c r="F18" s="94"/>
      <c r="G18" s="94">
        <v>7</v>
      </c>
      <c r="H18" s="94">
        <v>7</v>
      </c>
      <c r="I18" s="94">
        <v>7</v>
      </c>
      <c r="J18" s="94">
        <v>7</v>
      </c>
      <c r="K18" s="94">
        <v>7</v>
      </c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45</v>
      </c>
      <c r="E19" s="94"/>
      <c r="F19" s="94"/>
      <c r="G19" s="94">
        <v>9</v>
      </c>
      <c r="H19" s="94">
        <v>9</v>
      </c>
      <c r="I19" s="94">
        <v>9</v>
      </c>
      <c r="J19" s="94">
        <v>9</v>
      </c>
      <c r="K19" s="94">
        <v>9</v>
      </c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20</v>
      </c>
      <c r="E20" s="94"/>
      <c r="F20" s="94"/>
      <c r="G20" s="94">
        <v>4</v>
      </c>
      <c r="H20" s="94">
        <v>4</v>
      </c>
      <c r="I20" s="94">
        <v>4</v>
      </c>
      <c r="J20" s="94">
        <v>4</v>
      </c>
      <c r="K20" s="94">
        <v>4</v>
      </c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10</v>
      </c>
      <c r="E21" s="94"/>
      <c r="F21" s="94"/>
      <c r="G21" s="94">
        <v>2</v>
      </c>
      <c r="H21" s="94">
        <v>2</v>
      </c>
      <c r="I21" s="94">
        <v>2</v>
      </c>
      <c r="J21" s="94">
        <v>2</v>
      </c>
      <c r="K21" s="94">
        <v>2</v>
      </c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30</v>
      </c>
      <c r="E22" s="94"/>
      <c r="F22" s="94"/>
      <c r="G22" s="94">
        <v>6</v>
      </c>
      <c r="H22" s="94">
        <v>6</v>
      </c>
      <c r="I22" s="94">
        <v>6</v>
      </c>
      <c r="J22" s="94">
        <v>6</v>
      </c>
      <c r="K22" s="94">
        <v>6</v>
      </c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40</v>
      </c>
      <c r="E23" s="94"/>
      <c r="F23" s="94"/>
      <c r="G23" s="94">
        <v>8</v>
      </c>
      <c r="H23" s="94">
        <v>8</v>
      </c>
      <c r="I23" s="94">
        <v>8</v>
      </c>
      <c r="J23" s="94">
        <v>8</v>
      </c>
      <c r="K23" s="94">
        <v>8</v>
      </c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15</v>
      </c>
      <c r="E24" s="94"/>
      <c r="F24" s="94"/>
      <c r="G24" s="94">
        <v>3</v>
      </c>
      <c r="H24" s="94">
        <v>3</v>
      </c>
      <c r="I24" s="94">
        <v>3</v>
      </c>
      <c r="J24" s="94">
        <v>3</v>
      </c>
      <c r="K24" s="94">
        <v>3</v>
      </c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30</v>
      </c>
      <c r="E25" s="94"/>
      <c r="F25" s="94"/>
      <c r="G25" s="94">
        <v>6</v>
      </c>
      <c r="H25" s="94">
        <v>6</v>
      </c>
      <c r="I25" s="94">
        <v>6</v>
      </c>
      <c r="J25" s="94">
        <v>6</v>
      </c>
      <c r="K25" s="94">
        <v>6</v>
      </c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35</v>
      </c>
      <c r="E26" s="94"/>
      <c r="F26" s="94"/>
      <c r="G26" s="94">
        <v>7</v>
      </c>
      <c r="H26" s="94">
        <v>7</v>
      </c>
      <c r="I26" s="94">
        <v>7</v>
      </c>
      <c r="J26" s="94">
        <v>7</v>
      </c>
      <c r="K26" s="94">
        <v>7</v>
      </c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30</v>
      </c>
      <c r="E27" s="94"/>
      <c r="F27" s="94"/>
      <c r="G27" s="94">
        <v>6</v>
      </c>
      <c r="H27" s="94">
        <v>6</v>
      </c>
      <c r="I27" s="94">
        <v>6</v>
      </c>
      <c r="J27" s="94">
        <v>6</v>
      </c>
      <c r="K27" s="94">
        <v>6</v>
      </c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35</v>
      </c>
      <c r="E28" s="94"/>
      <c r="F28" s="94"/>
      <c r="G28" s="94">
        <v>7</v>
      </c>
      <c r="H28" s="94">
        <v>7</v>
      </c>
      <c r="I28" s="94">
        <v>7</v>
      </c>
      <c r="J28" s="94">
        <v>7</v>
      </c>
      <c r="K28" s="94">
        <v>7</v>
      </c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40</v>
      </c>
      <c r="E29" s="94"/>
      <c r="F29" s="94"/>
      <c r="G29" s="94">
        <v>8</v>
      </c>
      <c r="H29" s="94">
        <v>8</v>
      </c>
      <c r="I29" s="94">
        <v>8</v>
      </c>
      <c r="J29" s="94">
        <v>8</v>
      </c>
      <c r="K29" s="94">
        <v>8</v>
      </c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40</v>
      </c>
      <c r="E30" s="94"/>
      <c r="F30" s="94"/>
      <c r="G30" s="94">
        <v>8</v>
      </c>
      <c r="H30" s="94">
        <v>8</v>
      </c>
      <c r="I30" s="94">
        <v>8</v>
      </c>
      <c r="J30" s="94">
        <v>8</v>
      </c>
      <c r="K30" s="94">
        <v>8</v>
      </c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45</v>
      </c>
      <c r="E31" s="94"/>
      <c r="F31" s="94"/>
      <c r="G31" s="94">
        <v>9</v>
      </c>
      <c r="H31" s="94">
        <v>9</v>
      </c>
      <c r="I31" s="94">
        <v>9</v>
      </c>
      <c r="J31" s="94">
        <v>9</v>
      </c>
      <c r="K31" s="94">
        <v>9</v>
      </c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30</v>
      </c>
      <c r="E32" s="94"/>
      <c r="F32" s="94"/>
      <c r="G32" s="94">
        <v>6</v>
      </c>
      <c r="H32" s="94">
        <v>6</v>
      </c>
      <c r="I32" s="94">
        <v>6</v>
      </c>
      <c r="J32" s="94">
        <v>6</v>
      </c>
      <c r="K32" s="94">
        <v>6</v>
      </c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31" t="str">
        <f>HYPERLINK("https://www.papershift.com/","Powered by © Papershift.com")</f>
        <v>Powered by © Papershift.com</v>
      </c>
      <c r="AI34" s="13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p9u75OoGU1GP1epMX2hMZEmUdpquyfsD2FTvDj+LJCWVSxYpgT7O+KEcZLhdF6CpewAUaWznnNW/GDdp4RTSxw==" saltValue="1Q8MuWwOHR9lsmNUitWHjw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phoneticPr fontId="5" type="noConversion"/>
  <conditionalFormatting sqref="E12:AI32">
    <cfRule type="expression" dxfId="11" priority="1">
      <formula>WEEKDAY(E$12,2)&gt;=6</formula>
    </cfRule>
  </conditionalFormatting>
  <dataValidations count="2">
    <dataValidation type="list" allowBlank="1" showInputMessage="1" showErrorMessage="1" sqref="D7" xr:uid="{81C7DD35-0F3A-8140-84E9-435417A6B02E}">
      <formula1>$BK$2:$BK$13</formula1>
    </dataValidation>
    <dataValidation type="list" allowBlank="1" showInputMessage="1" showErrorMessage="1" sqref="D8" xr:uid="{94C4ABF5-C655-294A-89B5-165AF7FC0AA5}">
      <formula1>$BJ$2:$BJ$13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DE6B-AB56-C640-9976-9AA8A84B8FB3}">
  <dimension ref="A1:BK52"/>
  <sheetViews>
    <sheetView zoomScale="140" zoomScaleNormal="140" workbookViewId="0">
      <pane xSplit="4" topLeftCell="E1" activePane="topRight" state="frozen"/>
      <selection pane="topRight" activeCell="D7" sqref="D7:D8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104" customFormat="1" ht="30" customHeight="1">
      <c r="C1" s="105"/>
    </row>
    <row r="2" spans="1:63" s="107" customFormat="1" ht="18" customHeight="1">
      <c r="A2" s="104"/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108" t="s">
        <v>52</v>
      </c>
      <c r="BK2" s="109">
        <v>2022</v>
      </c>
    </row>
    <row r="3" spans="1:63" s="107" customFormat="1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108" t="s">
        <v>53</v>
      </c>
      <c r="BK3" s="109">
        <v>2023</v>
      </c>
    </row>
    <row r="4" spans="1:63" s="107" customFormat="1" ht="18" customHeight="1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108" t="s">
        <v>54</v>
      </c>
      <c r="BK4" s="109">
        <v>2024</v>
      </c>
    </row>
    <row r="5" spans="1:63" s="107" customFormat="1">
      <c r="A5" s="104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BJ5" s="108" t="s">
        <v>55</v>
      </c>
      <c r="BK5" s="109">
        <v>2025</v>
      </c>
    </row>
    <row r="6" spans="1:63" s="107" customFormat="1" ht="19" thickBot="1">
      <c r="A6" s="104"/>
      <c r="C6" s="111"/>
      <c r="I6" s="112"/>
      <c r="BJ6" s="108" t="s">
        <v>56</v>
      </c>
      <c r="BK6" s="109">
        <v>2026</v>
      </c>
    </row>
    <row r="7" spans="1:63" s="107" customFormat="1" ht="19" thickBot="1">
      <c r="A7" s="104"/>
      <c r="C7" s="113" t="s">
        <v>50</v>
      </c>
      <c r="D7" s="92">
        <v>2022</v>
      </c>
      <c r="I7" s="112"/>
      <c r="BJ7" s="108" t="s">
        <v>57</v>
      </c>
      <c r="BK7" s="109">
        <v>2027</v>
      </c>
    </row>
    <row r="8" spans="1:63" s="107" customFormat="1" ht="19" thickBot="1">
      <c r="A8" s="104"/>
      <c r="C8" s="113" t="s">
        <v>51</v>
      </c>
      <c r="D8" s="93" t="s">
        <v>53</v>
      </c>
      <c r="I8" s="112"/>
      <c r="BJ8" s="108" t="s">
        <v>58</v>
      </c>
      <c r="BK8" s="109">
        <v>2028</v>
      </c>
    </row>
    <row r="9" spans="1:63" s="107" customFormat="1">
      <c r="A9" s="104"/>
      <c r="C9" s="111"/>
      <c r="I9" s="112"/>
      <c r="BJ9" s="108" t="s">
        <v>59</v>
      </c>
      <c r="BK9" s="109">
        <v>2029</v>
      </c>
    </row>
    <row r="10" spans="1:63" s="107" customFormat="1">
      <c r="A10" s="104"/>
      <c r="C10" s="111"/>
      <c r="I10" s="112"/>
      <c r="BJ10" s="108" t="s">
        <v>60</v>
      </c>
      <c r="BK10" s="109">
        <v>2030</v>
      </c>
    </row>
    <row r="11" spans="1:63" s="107" customFormat="1">
      <c r="A11" s="104"/>
      <c r="C11" s="111"/>
      <c r="I11" s="112"/>
      <c r="BJ11" s="108" t="s">
        <v>61</v>
      </c>
      <c r="BK11" s="10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44593</v>
      </c>
      <c r="F12" s="116">
        <f>IFERROR(E12+1,"")</f>
        <v>44594</v>
      </c>
      <c r="G12" s="116">
        <f t="shared" ref="G12:AI12" si="0">IFERROR(F12+1,"")</f>
        <v>44595</v>
      </c>
      <c r="H12" s="116">
        <f t="shared" si="0"/>
        <v>44596</v>
      </c>
      <c r="I12" s="116">
        <f t="shared" si="0"/>
        <v>44597</v>
      </c>
      <c r="J12" s="116">
        <f t="shared" si="0"/>
        <v>44598</v>
      </c>
      <c r="K12" s="116">
        <f t="shared" si="0"/>
        <v>44599</v>
      </c>
      <c r="L12" s="116">
        <f t="shared" si="0"/>
        <v>44600</v>
      </c>
      <c r="M12" s="116">
        <f t="shared" si="0"/>
        <v>44601</v>
      </c>
      <c r="N12" s="116">
        <f t="shared" si="0"/>
        <v>44602</v>
      </c>
      <c r="O12" s="116">
        <f t="shared" si="0"/>
        <v>44603</v>
      </c>
      <c r="P12" s="116">
        <f t="shared" si="0"/>
        <v>44604</v>
      </c>
      <c r="Q12" s="116">
        <f t="shared" si="0"/>
        <v>44605</v>
      </c>
      <c r="R12" s="116">
        <f t="shared" si="0"/>
        <v>44606</v>
      </c>
      <c r="S12" s="116">
        <f t="shared" si="0"/>
        <v>44607</v>
      </c>
      <c r="T12" s="116">
        <f t="shared" si="0"/>
        <v>44608</v>
      </c>
      <c r="U12" s="116">
        <f t="shared" si="0"/>
        <v>44609</v>
      </c>
      <c r="V12" s="116">
        <f t="shared" si="0"/>
        <v>44610</v>
      </c>
      <c r="W12" s="116">
        <f t="shared" si="0"/>
        <v>44611</v>
      </c>
      <c r="X12" s="116">
        <f t="shared" si="0"/>
        <v>44612</v>
      </c>
      <c r="Y12" s="116">
        <f t="shared" si="0"/>
        <v>44613</v>
      </c>
      <c r="Z12" s="116">
        <f t="shared" si="0"/>
        <v>44614</v>
      </c>
      <c r="AA12" s="116">
        <f t="shared" si="0"/>
        <v>44615</v>
      </c>
      <c r="AB12" s="116">
        <f t="shared" si="0"/>
        <v>44616</v>
      </c>
      <c r="AC12" s="116">
        <f t="shared" si="0"/>
        <v>44617</v>
      </c>
      <c r="AD12" s="116">
        <f t="shared" si="0"/>
        <v>44618</v>
      </c>
      <c r="AE12" s="116">
        <f t="shared" si="0"/>
        <v>44619</v>
      </c>
      <c r="AF12" s="116">
        <f t="shared" si="0"/>
        <v>44620</v>
      </c>
      <c r="AG12" s="116">
        <f t="shared" si="0"/>
        <v>44621</v>
      </c>
      <c r="AH12" s="116">
        <f t="shared" si="0"/>
        <v>44622</v>
      </c>
      <c r="AI12" s="117">
        <f t="shared" si="0"/>
        <v>44623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>SUM(E13:AI13)</f>
        <v>30</v>
      </c>
      <c r="E13" s="94">
        <v>6</v>
      </c>
      <c r="F13" s="94">
        <v>8</v>
      </c>
      <c r="G13" s="94">
        <v>8</v>
      </c>
      <c r="H13" s="94">
        <v>8</v>
      </c>
      <c r="I13" s="94"/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ref="D14:D32" si="1">SUM(E14:AI14)</f>
        <v>22</v>
      </c>
      <c r="E14" s="94">
        <v>7</v>
      </c>
      <c r="F14" s="94">
        <v>5</v>
      </c>
      <c r="G14" s="94">
        <v>5</v>
      </c>
      <c r="H14" s="94">
        <v>5</v>
      </c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23</v>
      </c>
      <c r="E15" s="94">
        <v>5</v>
      </c>
      <c r="F15" s="94">
        <v>6</v>
      </c>
      <c r="G15" s="94">
        <v>6</v>
      </c>
      <c r="H15" s="94">
        <v>6</v>
      </c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9</v>
      </c>
      <c r="E16" s="94"/>
      <c r="F16" s="94">
        <v>3</v>
      </c>
      <c r="G16" s="94">
        <v>3</v>
      </c>
      <c r="H16" s="94">
        <v>3</v>
      </c>
      <c r="I16" s="94"/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22</v>
      </c>
      <c r="E17" s="94">
        <v>7</v>
      </c>
      <c r="F17" s="94">
        <v>5</v>
      </c>
      <c r="G17" s="94">
        <v>5</v>
      </c>
      <c r="H17" s="94">
        <v>5</v>
      </c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28</v>
      </c>
      <c r="E18" s="94">
        <v>7</v>
      </c>
      <c r="F18" s="94">
        <v>7</v>
      </c>
      <c r="G18" s="94">
        <v>7</v>
      </c>
      <c r="H18" s="94">
        <v>7</v>
      </c>
      <c r="I18" s="94"/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36</v>
      </c>
      <c r="E19" s="94">
        <v>9</v>
      </c>
      <c r="F19" s="94">
        <v>9</v>
      </c>
      <c r="G19" s="94">
        <v>9</v>
      </c>
      <c r="H19" s="94">
        <v>9</v>
      </c>
      <c r="I19" s="94"/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15</v>
      </c>
      <c r="E20" s="94">
        <v>3</v>
      </c>
      <c r="F20" s="94">
        <v>4</v>
      </c>
      <c r="G20" s="94">
        <v>4</v>
      </c>
      <c r="H20" s="94">
        <v>4</v>
      </c>
      <c r="I20" s="94"/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12</v>
      </c>
      <c r="E21" s="94">
        <v>6</v>
      </c>
      <c r="F21" s="94">
        <v>2</v>
      </c>
      <c r="G21" s="94">
        <v>2</v>
      </c>
      <c r="H21" s="94">
        <v>2</v>
      </c>
      <c r="I21" s="94"/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26</v>
      </c>
      <c r="E22" s="94">
        <v>8</v>
      </c>
      <c r="F22" s="94">
        <v>6</v>
      </c>
      <c r="G22" s="94">
        <v>6</v>
      </c>
      <c r="H22" s="94">
        <v>6</v>
      </c>
      <c r="I22" s="94"/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24</v>
      </c>
      <c r="E23" s="94"/>
      <c r="F23" s="94">
        <v>8</v>
      </c>
      <c r="G23" s="94">
        <v>8</v>
      </c>
      <c r="H23" s="94">
        <v>8</v>
      </c>
      <c r="I23" s="94"/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16</v>
      </c>
      <c r="E24" s="94">
        <v>7</v>
      </c>
      <c r="F24" s="94">
        <v>3</v>
      </c>
      <c r="G24" s="94">
        <v>3</v>
      </c>
      <c r="H24" s="94">
        <v>3</v>
      </c>
      <c r="I24" s="94"/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25</v>
      </c>
      <c r="E25" s="94">
        <v>7</v>
      </c>
      <c r="F25" s="94">
        <v>6</v>
      </c>
      <c r="G25" s="94">
        <v>6</v>
      </c>
      <c r="H25" s="94">
        <v>6</v>
      </c>
      <c r="I25" s="94"/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27</v>
      </c>
      <c r="E26" s="94">
        <v>6</v>
      </c>
      <c r="F26" s="94">
        <v>7</v>
      </c>
      <c r="G26" s="94">
        <v>7</v>
      </c>
      <c r="H26" s="94">
        <v>7</v>
      </c>
      <c r="I26" s="94"/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26</v>
      </c>
      <c r="E27" s="94">
        <v>8</v>
      </c>
      <c r="F27" s="94">
        <v>6</v>
      </c>
      <c r="G27" s="94">
        <v>6</v>
      </c>
      <c r="H27" s="94">
        <v>6</v>
      </c>
      <c r="I27" s="94"/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29</v>
      </c>
      <c r="E28" s="94">
        <v>8</v>
      </c>
      <c r="F28" s="94">
        <v>7</v>
      </c>
      <c r="G28" s="94">
        <v>7</v>
      </c>
      <c r="H28" s="94">
        <v>7</v>
      </c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33</v>
      </c>
      <c r="E29" s="94">
        <v>9</v>
      </c>
      <c r="F29" s="94">
        <v>8</v>
      </c>
      <c r="G29" s="94">
        <v>8</v>
      </c>
      <c r="H29" s="94">
        <v>8</v>
      </c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28</v>
      </c>
      <c r="E30" s="94">
        <v>4</v>
      </c>
      <c r="F30" s="94">
        <v>8</v>
      </c>
      <c r="G30" s="94">
        <v>8</v>
      </c>
      <c r="H30" s="94">
        <v>8</v>
      </c>
      <c r="I30" s="94"/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32</v>
      </c>
      <c r="E31" s="94">
        <v>5</v>
      </c>
      <c r="F31" s="94">
        <v>9</v>
      </c>
      <c r="G31" s="94">
        <v>9</v>
      </c>
      <c r="H31" s="94">
        <v>9</v>
      </c>
      <c r="I31" s="94"/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24</v>
      </c>
      <c r="E32" s="94">
        <v>6</v>
      </c>
      <c r="F32" s="94">
        <v>6</v>
      </c>
      <c r="G32" s="94">
        <v>6</v>
      </c>
      <c r="H32" s="94">
        <v>6</v>
      </c>
      <c r="I32" s="94"/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vppUSlQHgKGBySG4TA/TfyYL3bql3mXEBPzG+20+MDJmDRMqesnoXjms0KyiLD6cDabQmjB4gYkRVlnxKXwNgQ==" saltValue="bgWuA4WyDesPOptLrsWNLA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10" priority="1">
      <formula>WEEKDAY(E$12,2)&gt;=6</formula>
    </cfRule>
  </conditionalFormatting>
  <dataValidations count="2">
    <dataValidation type="list" allowBlank="1" showInputMessage="1" showErrorMessage="1" sqref="D8" xr:uid="{C7E15BC4-6EB5-334C-B2DB-D3902F303F80}">
      <formula1>$BJ$2:$BJ$13</formula1>
    </dataValidation>
    <dataValidation type="list" allowBlank="1" showInputMessage="1" showErrorMessage="1" sqref="D7" xr:uid="{07E088DC-B827-9348-80B0-106F4B5667C4}">
      <formula1>$BK$2:$BK$13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EECA-34CA-464A-B392-6BDC3C445AE7}">
  <dimension ref="A1:BK52"/>
  <sheetViews>
    <sheetView topLeftCell="A5" zoomScale="140" zoomScaleNormal="140" workbookViewId="0">
      <pane xSplit="4" topLeftCell="E1" activePane="topRight" state="frozen"/>
      <selection pane="topRight" activeCell="D7" sqref="D7:D8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30" t="s">
        <v>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BJ2" s="88" t="s">
        <v>52</v>
      </c>
      <c r="BK2" s="89">
        <v>2022</v>
      </c>
    </row>
    <row r="3" spans="1:63" ht="18" customHeight="1">
      <c r="A3" s="11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BJ3" s="88" t="s">
        <v>53</v>
      </c>
      <c r="BK3" s="89">
        <v>2023</v>
      </c>
    </row>
    <row r="4" spans="1:63" ht="18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54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44621</v>
      </c>
      <c r="F12" s="116">
        <f>IFERROR(E12+1,"")</f>
        <v>44622</v>
      </c>
      <c r="G12" s="116">
        <f t="shared" ref="G12:AI12" si="0">IFERROR(F12+1,"")</f>
        <v>44623</v>
      </c>
      <c r="H12" s="116">
        <f t="shared" si="0"/>
        <v>44624</v>
      </c>
      <c r="I12" s="116">
        <f t="shared" si="0"/>
        <v>44625</v>
      </c>
      <c r="J12" s="116">
        <f t="shared" si="0"/>
        <v>44626</v>
      </c>
      <c r="K12" s="116">
        <f t="shared" si="0"/>
        <v>44627</v>
      </c>
      <c r="L12" s="116">
        <f t="shared" si="0"/>
        <v>44628</v>
      </c>
      <c r="M12" s="116">
        <f t="shared" si="0"/>
        <v>44629</v>
      </c>
      <c r="N12" s="116">
        <f t="shared" si="0"/>
        <v>44630</v>
      </c>
      <c r="O12" s="116">
        <f t="shared" si="0"/>
        <v>44631</v>
      </c>
      <c r="P12" s="116">
        <f t="shared" si="0"/>
        <v>44632</v>
      </c>
      <c r="Q12" s="116">
        <f t="shared" si="0"/>
        <v>44633</v>
      </c>
      <c r="R12" s="116">
        <f t="shared" si="0"/>
        <v>44634</v>
      </c>
      <c r="S12" s="116">
        <f t="shared" si="0"/>
        <v>44635</v>
      </c>
      <c r="T12" s="116">
        <f t="shared" si="0"/>
        <v>44636</v>
      </c>
      <c r="U12" s="116">
        <f t="shared" si="0"/>
        <v>44637</v>
      </c>
      <c r="V12" s="116">
        <f t="shared" si="0"/>
        <v>44638</v>
      </c>
      <c r="W12" s="116">
        <f t="shared" si="0"/>
        <v>44639</v>
      </c>
      <c r="X12" s="116">
        <f t="shared" si="0"/>
        <v>44640</v>
      </c>
      <c r="Y12" s="116">
        <f t="shared" si="0"/>
        <v>44641</v>
      </c>
      <c r="Z12" s="116">
        <f t="shared" si="0"/>
        <v>44642</v>
      </c>
      <c r="AA12" s="116">
        <f t="shared" si="0"/>
        <v>44643</v>
      </c>
      <c r="AB12" s="116">
        <f t="shared" si="0"/>
        <v>44644</v>
      </c>
      <c r="AC12" s="116">
        <f t="shared" si="0"/>
        <v>44645</v>
      </c>
      <c r="AD12" s="116">
        <f t="shared" si="0"/>
        <v>44646</v>
      </c>
      <c r="AE12" s="116">
        <f t="shared" si="0"/>
        <v>44647</v>
      </c>
      <c r="AF12" s="116">
        <f t="shared" si="0"/>
        <v>44648</v>
      </c>
      <c r="AG12" s="116">
        <f t="shared" si="0"/>
        <v>44649</v>
      </c>
      <c r="AH12" s="116">
        <f t="shared" si="0"/>
        <v>44650</v>
      </c>
      <c r="AI12" s="117">
        <f t="shared" si="0"/>
        <v>44651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>SUM(E13:AI13)</f>
        <v>32</v>
      </c>
      <c r="E13" s="94">
        <v>8</v>
      </c>
      <c r="F13" s="94">
        <v>8</v>
      </c>
      <c r="G13" s="94">
        <v>8</v>
      </c>
      <c r="H13" s="94">
        <v>8</v>
      </c>
      <c r="I13" s="94"/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ref="D14:D32" si="1">SUM(E14:AI14)</f>
        <v>20</v>
      </c>
      <c r="E14" s="94">
        <v>5</v>
      </c>
      <c r="F14" s="94">
        <v>5</v>
      </c>
      <c r="G14" s="94">
        <v>5</v>
      </c>
      <c r="H14" s="94">
        <v>5</v>
      </c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24</v>
      </c>
      <c r="E15" s="94">
        <v>6</v>
      </c>
      <c r="F15" s="94">
        <v>6</v>
      </c>
      <c r="G15" s="94">
        <v>6</v>
      </c>
      <c r="H15" s="94">
        <v>6</v>
      </c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12</v>
      </c>
      <c r="E16" s="94">
        <v>3</v>
      </c>
      <c r="F16" s="94">
        <v>3</v>
      </c>
      <c r="G16" s="94">
        <v>3</v>
      </c>
      <c r="H16" s="94">
        <v>3</v>
      </c>
      <c r="I16" s="94"/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20</v>
      </c>
      <c r="E17" s="94">
        <v>5</v>
      </c>
      <c r="F17" s="94">
        <v>5</v>
      </c>
      <c r="G17" s="94">
        <v>5</v>
      </c>
      <c r="H17" s="94">
        <v>5</v>
      </c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28</v>
      </c>
      <c r="E18" s="94">
        <v>7</v>
      </c>
      <c r="F18" s="94">
        <v>7</v>
      </c>
      <c r="G18" s="94">
        <v>7</v>
      </c>
      <c r="H18" s="94">
        <v>7</v>
      </c>
      <c r="I18" s="94"/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36</v>
      </c>
      <c r="E19" s="94">
        <v>9</v>
      </c>
      <c r="F19" s="94">
        <v>9</v>
      </c>
      <c r="G19" s="94">
        <v>9</v>
      </c>
      <c r="H19" s="94">
        <v>9</v>
      </c>
      <c r="I19" s="94"/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16</v>
      </c>
      <c r="E20" s="94">
        <v>4</v>
      </c>
      <c r="F20" s="94">
        <v>4</v>
      </c>
      <c r="G20" s="94">
        <v>4</v>
      </c>
      <c r="H20" s="94">
        <v>4</v>
      </c>
      <c r="I20" s="94"/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8</v>
      </c>
      <c r="E21" s="94">
        <v>2</v>
      </c>
      <c r="F21" s="94">
        <v>2</v>
      </c>
      <c r="G21" s="94">
        <v>2</v>
      </c>
      <c r="H21" s="94">
        <v>2</v>
      </c>
      <c r="I21" s="94"/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24</v>
      </c>
      <c r="E22" s="94">
        <v>6</v>
      </c>
      <c r="F22" s="94">
        <v>6</v>
      </c>
      <c r="G22" s="94">
        <v>6</v>
      </c>
      <c r="H22" s="94">
        <v>6</v>
      </c>
      <c r="I22" s="94"/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32</v>
      </c>
      <c r="E23" s="94">
        <v>8</v>
      </c>
      <c r="F23" s="94">
        <v>8</v>
      </c>
      <c r="G23" s="94">
        <v>8</v>
      </c>
      <c r="H23" s="94">
        <v>8</v>
      </c>
      <c r="I23" s="94"/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12</v>
      </c>
      <c r="E24" s="94">
        <v>3</v>
      </c>
      <c r="F24" s="94">
        <v>3</v>
      </c>
      <c r="G24" s="94">
        <v>3</v>
      </c>
      <c r="H24" s="94">
        <v>3</v>
      </c>
      <c r="I24" s="94"/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24</v>
      </c>
      <c r="E25" s="94">
        <v>6</v>
      </c>
      <c r="F25" s="94">
        <v>6</v>
      </c>
      <c r="G25" s="94">
        <v>6</v>
      </c>
      <c r="H25" s="94">
        <v>6</v>
      </c>
      <c r="I25" s="94"/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28</v>
      </c>
      <c r="E26" s="94">
        <v>7</v>
      </c>
      <c r="F26" s="94">
        <v>7</v>
      </c>
      <c r="G26" s="94">
        <v>7</v>
      </c>
      <c r="H26" s="94">
        <v>7</v>
      </c>
      <c r="I26" s="94"/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24</v>
      </c>
      <c r="E27" s="94">
        <v>6</v>
      </c>
      <c r="F27" s="94">
        <v>6</v>
      </c>
      <c r="G27" s="94">
        <v>6</v>
      </c>
      <c r="H27" s="94">
        <v>6</v>
      </c>
      <c r="I27" s="94"/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28</v>
      </c>
      <c r="E28" s="94">
        <v>7</v>
      </c>
      <c r="F28" s="94">
        <v>7</v>
      </c>
      <c r="G28" s="94">
        <v>7</v>
      </c>
      <c r="H28" s="94">
        <v>7</v>
      </c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32</v>
      </c>
      <c r="E29" s="94">
        <v>8</v>
      </c>
      <c r="F29" s="94">
        <v>8</v>
      </c>
      <c r="G29" s="94">
        <v>8</v>
      </c>
      <c r="H29" s="94">
        <v>8</v>
      </c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32</v>
      </c>
      <c r="E30" s="94">
        <v>8</v>
      </c>
      <c r="F30" s="94">
        <v>8</v>
      </c>
      <c r="G30" s="94">
        <v>8</v>
      </c>
      <c r="H30" s="94">
        <v>8</v>
      </c>
      <c r="I30" s="94"/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36</v>
      </c>
      <c r="E31" s="94">
        <v>9</v>
      </c>
      <c r="F31" s="94">
        <v>9</v>
      </c>
      <c r="G31" s="94">
        <v>9</v>
      </c>
      <c r="H31" s="94">
        <v>9</v>
      </c>
      <c r="I31" s="94"/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24</v>
      </c>
      <c r="E32" s="94">
        <v>6</v>
      </c>
      <c r="F32" s="94">
        <v>6</v>
      </c>
      <c r="G32" s="94">
        <v>6</v>
      </c>
      <c r="H32" s="94">
        <v>6</v>
      </c>
      <c r="I32" s="94"/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pkOv0Lwg7fxCqbkryYmPUjX44QNDr2flGkflv1p1WgW3he+zASJAR72zUUbt1Q8bsnU1LfgeQYFv3FgX390QSw==" saltValue="FstNeWulzuC9su7/d5kqYw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9" priority="1">
      <formula>WEEKDAY(E$12,2)&gt;=6</formula>
    </cfRule>
  </conditionalFormatting>
  <dataValidations count="2">
    <dataValidation type="list" allowBlank="1" showInputMessage="1" showErrorMessage="1" sqref="D8" xr:uid="{DB55A71B-7045-4449-91BD-E8C1DB8EE4C7}">
      <formula1>$BJ$2:$BJ$13</formula1>
    </dataValidation>
    <dataValidation type="list" allowBlank="1" showInputMessage="1" showErrorMessage="1" sqref="D7" xr:uid="{D04F85AF-6A27-E944-BF7E-4E6103612FC5}">
      <formula1>$BK$2:$BK$13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3DC1-FE7A-E444-B0F2-7A0E6CC7C34D}">
  <dimension ref="A1:BK52"/>
  <sheetViews>
    <sheetView zoomScale="140" zoomScaleNormal="140" workbookViewId="0">
      <pane xSplit="4" topLeftCell="AF1" activePane="topRight" state="frozen"/>
      <selection pane="topRight" activeCell="D7" sqref="D7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55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44652</v>
      </c>
      <c r="F12" s="116">
        <f>IFERROR(E12+1,"")</f>
        <v>44653</v>
      </c>
      <c r="G12" s="116">
        <f t="shared" ref="G12:AI12" si="0">IFERROR(F12+1,"")</f>
        <v>44654</v>
      </c>
      <c r="H12" s="116">
        <f t="shared" si="0"/>
        <v>44655</v>
      </c>
      <c r="I12" s="116">
        <f t="shared" si="0"/>
        <v>44656</v>
      </c>
      <c r="J12" s="116">
        <f t="shared" si="0"/>
        <v>44657</v>
      </c>
      <c r="K12" s="116">
        <f t="shared" si="0"/>
        <v>44658</v>
      </c>
      <c r="L12" s="116">
        <f t="shared" si="0"/>
        <v>44659</v>
      </c>
      <c r="M12" s="116">
        <f t="shared" si="0"/>
        <v>44660</v>
      </c>
      <c r="N12" s="116">
        <f t="shared" si="0"/>
        <v>44661</v>
      </c>
      <c r="O12" s="116">
        <f t="shared" si="0"/>
        <v>44662</v>
      </c>
      <c r="P12" s="116">
        <f t="shared" si="0"/>
        <v>44663</v>
      </c>
      <c r="Q12" s="116">
        <f t="shared" si="0"/>
        <v>44664</v>
      </c>
      <c r="R12" s="116">
        <f t="shared" si="0"/>
        <v>44665</v>
      </c>
      <c r="S12" s="116">
        <f t="shared" si="0"/>
        <v>44666</v>
      </c>
      <c r="T12" s="116">
        <f t="shared" si="0"/>
        <v>44667</v>
      </c>
      <c r="U12" s="116">
        <f t="shared" si="0"/>
        <v>44668</v>
      </c>
      <c r="V12" s="116">
        <f t="shared" si="0"/>
        <v>44669</v>
      </c>
      <c r="W12" s="116">
        <f t="shared" si="0"/>
        <v>44670</v>
      </c>
      <c r="X12" s="116">
        <f t="shared" si="0"/>
        <v>44671</v>
      </c>
      <c r="Y12" s="116">
        <f t="shared" si="0"/>
        <v>44672</v>
      </c>
      <c r="Z12" s="116">
        <f t="shared" si="0"/>
        <v>44673</v>
      </c>
      <c r="AA12" s="116">
        <f t="shared" si="0"/>
        <v>44674</v>
      </c>
      <c r="AB12" s="116">
        <f t="shared" si="0"/>
        <v>44675</v>
      </c>
      <c r="AC12" s="116">
        <f t="shared" si="0"/>
        <v>44676</v>
      </c>
      <c r="AD12" s="116">
        <f t="shared" si="0"/>
        <v>44677</v>
      </c>
      <c r="AE12" s="116">
        <f t="shared" si="0"/>
        <v>44678</v>
      </c>
      <c r="AF12" s="116">
        <f t="shared" si="0"/>
        <v>44679</v>
      </c>
      <c r="AG12" s="116">
        <f t="shared" si="0"/>
        <v>44680</v>
      </c>
      <c r="AH12" s="116">
        <f t="shared" si="0"/>
        <v>44681</v>
      </c>
      <c r="AI12" s="117">
        <f t="shared" si="0"/>
        <v>44682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48</v>
      </c>
      <c r="E13" s="94">
        <v>8</v>
      </c>
      <c r="F13" s="94"/>
      <c r="G13" s="94"/>
      <c r="H13" s="94">
        <v>8</v>
      </c>
      <c r="I13" s="94">
        <v>8</v>
      </c>
      <c r="J13" s="94">
        <v>8</v>
      </c>
      <c r="K13" s="94">
        <v>8</v>
      </c>
      <c r="L13" s="94">
        <v>8</v>
      </c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30</v>
      </c>
      <c r="E14" s="94">
        <v>5</v>
      </c>
      <c r="F14" s="94"/>
      <c r="G14" s="94"/>
      <c r="H14" s="94">
        <v>5</v>
      </c>
      <c r="I14" s="94">
        <v>5</v>
      </c>
      <c r="J14" s="94">
        <v>5</v>
      </c>
      <c r="K14" s="94">
        <v>5</v>
      </c>
      <c r="L14" s="94">
        <v>5</v>
      </c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36</v>
      </c>
      <c r="E15" s="94">
        <v>6</v>
      </c>
      <c r="F15" s="94"/>
      <c r="G15" s="94"/>
      <c r="H15" s="94">
        <v>6</v>
      </c>
      <c r="I15" s="94">
        <v>6</v>
      </c>
      <c r="J15" s="94">
        <v>6</v>
      </c>
      <c r="K15" s="94">
        <v>6</v>
      </c>
      <c r="L15" s="94">
        <v>6</v>
      </c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18</v>
      </c>
      <c r="E16" s="94">
        <v>3</v>
      </c>
      <c r="F16" s="94"/>
      <c r="G16" s="94"/>
      <c r="H16" s="94">
        <v>3</v>
      </c>
      <c r="I16" s="94">
        <v>3</v>
      </c>
      <c r="J16" s="94">
        <v>3</v>
      </c>
      <c r="K16" s="94">
        <v>3</v>
      </c>
      <c r="L16" s="94">
        <v>3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30</v>
      </c>
      <c r="E17" s="94">
        <v>5</v>
      </c>
      <c r="F17" s="94"/>
      <c r="G17" s="94"/>
      <c r="H17" s="94">
        <v>5</v>
      </c>
      <c r="I17" s="94">
        <v>5</v>
      </c>
      <c r="J17" s="94">
        <v>5</v>
      </c>
      <c r="K17" s="94">
        <v>5</v>
      </c>
      <c r="L17" s="94">
        <v>5</v>
      </c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42</v>
      </c>
      <c r="E18" s="94">
        <v>7</v>
      </c>
      <c r="F18" s="94"/>
      <c r="G18" s="94"/>
      <c r="H18" s="94">
        <v>7</v>
      </c>
      <c r="I18" s="94">
        <v>7</v>
      </c>
      <c r="J18" s="94">
        <v>7</v>
      </c>
      <c r="K18" s="94">
        <v>7</v>
      </c>
      <c r="L18" s="94">
        <v>7</v>
      </c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54</v>
      </c>
      <c r="E19" s="94">
        <v>9</v>
      </c>
      <c r="F19" s="94"/>
      <c r="G19" s="94"/>
      <c r="H19" s="94">
        <v>9</v>
      </c>
      <c r="I19" s="94">
        <v>9</v>
      </c>
      <c r="J19" s="94">
        <v>9</v>
      </c>
      <c r="K19" s="94">
        <v>9</v>
      </c>
      <c r="L19" s="94">
        <v>9</v>
      </c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24</v>
      </c>
      <c r="E20" s="94">
        <v>4</v>
      </c>
      <c r="F20" s="94"/>
      <c r="G20" s="94"/>
      <c r="H20" s="94">
        <v>4</v>
      </c>
      <c r="I20" s="94">
        <v>4</v>
      </c>
      <c r="J20" s="94">
        <v>4</v>
      </c>
      <c r="K20" s="94">
        <v>4</v>
      </c>
      <c r="L20" s="94">
        <v>4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12</v>
      </c>
      <c r="E21" s="94">
        <v>2</v>
      </c>
      <c r="F21" s="94"/>
      <c r="G21" s="94"/>
      <c r="H21" s="94">
        <v>2</v>
      </c>
      <c r="I21" s="94">
        <v>2</v>
      </c>
      <c r="J21" s="94">
        <v>2</v>
      </c>
      <c r="K21" s="94">
        <v>2</v>
      </c>
      <c r="L21" s="94">
        <v>2</v>
      </c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36</v>
      </c>
      <c r="E22" s="94">
        <v>6</v>
      </c>
      <c r="F22" s="94"/>
      <c r="G22" s="94"/>
      <c r="H22" s="94">
        <v>6</v>
      </c>
      <c r="I22" s="94">
        <v>6</v>
      </c>
      <c r="J22" s="94">
        <v>6</v>
      </c>
      <c r="K22" s="94">
        <v>6</v>
      </c>
      <c r="L22" s="94">
        <v>6</v>
      </c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48</v>
      </c>
      <c r="E23" s="94">
        <v>8</v>
      </c>
      <c r="F23" s="94"/>
      <c r="G23" s="94"/>
      <c r="H23" s="94">
        <v>8</v>
      </c>
      <c r="I23" s="94">
        <v>8</v>
      </c>
      <c r="J23" s="94">
        <v>8</v>
      </c>
      <c r="K23" s="94">
        <v>8</v>
      </c>
      <c r="L23" s="94">
        <v>8</v>
      </c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18</v>
      </c>
      <c r="E24" s="94">
        <v>3</v>
      </c>
      <c r="F24" s="94"/>
      <c r="G24" s="94"/>
      <c r="H24" s="94">
        <v>3</v>
      </c>
      <c r="I24" s="94">
        <v>3</v>
      </c>
      <c r="J24" s="94">
        <v>3</v>
      </c>
      <c r="K24" s="94">
        <v>3</v>
      </c>
      <c r="L24" s="94">
        <v>3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36</v>
      </c>
      <c r="E25" s="94">
        <v>6</v>
      </c>
      <c r="F25" s="94"/>
      <c r="G25" s="94"/>
      <c r="H25" s="94">
        <v>6</v>
      </c>
      <c r="I25" s="94">
        <v>6</v>
      </c>
      <c r="J25" s="94">
        <v>6</v>
      </c>
      <c r="K25" s="94">
        <v>6</v>
      </c>
      <c r="L25" s="94">
        <v>6</v>
      </c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42</v>
      </c>
      <c r="E26" s="94">
        <v>7</v>
      </c>
      <c r="F26" s="94"/>
      <c r="G26" s="94"/>
      <c r="H26" s="94">
        <v>7</v>
      </c>
      <c r="I26" s="94">
        <v>7</v>
      </c>
      <c r="J26" s="94">
        <v>7</v>
      </c>
      <c r="K26" s="94">
        <v>7</v>
      </c>
      <c r="L26" s="94">
        <v>7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36</v>
      </c>
      <c r="E27" s="94">
        <v>6</v>
      </c>
      <c r="F27" s="94"/>
      <c r="G27" s="94"/>
      <c r="H27" s="94">
        <v>6</v>
      </c>
      <c r="I27" s="94">
        <v>6</v>
      </c>
      <c r="J27" s="94">
        <v>6</v>
      </c>
      <c r="K27" s="94">
        <v>6</v>
      </c>
      <c r="L27" s="94">
        <v>6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42</v>
      </c>
      <c r="E28" s="94">
        <v>7</v>
      </c>
      <c r="F28" s="94"/>
      <c r="G28" s="94"/>
      <c r="H28" s="94">
        <v>7</v>
      </c>
      <c r="I28" s="94">
        <v>7</v>
      </c>
      <c r="J28" s="94">
        <v>7</v>
      </c>
      <c r="K28" s="94">
        <v>7</v>
      </c>
      <c r="L28" s="94">
        <v>7</v>
      </c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48</v>
      </c>
      <c r="E29" s="94">
        <v>8</v>
      </c>
      <c r="F29" s="94"/>
      <c r="G29" s="94"/>
      <c r="H29" s="94">
        <v>8</v>
      </c>
      <c r="I29" s="94">
        <v>8</v>
      </c>
      <c r="J29" s="94">
        <v>8</v>
      </c>
      <c r="K29" s="94">
        <v>8</v>
      </c>
      <c r="L29" s="94">
        <v>8</v>
      </c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48</v>
      </c>
      <c r="E30" s="94">
        <v>8</v>
      </c>
      <c r="F30" s="94"/>
      <c r="G30" s="94"/>
      <c r="H30" s="94">
        <v>8</v>
      </c>
      <c r="I30" s="94">
        <v>8</v>
      </c>
      <c r="J30" s="94">
        <v>8</v>
      </c>
      <c r="K30" s="94">
        <v>8</v>
      </c>
      <c r="L30" s="94">
        <v>8</v>
      </c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54</v>
      </c>
      <c r="E31" s="94">
        <v>9</v>
      </c>
      <c r="F31" s="94"/>
      <c r="G31" s="94"/>
      <c r="H31" s="94">
        <v>9</v>
      </c>
      <c r="I31" s="94">
        <v>9</v>
      </c>
      <c r="J31" s="94">
        <v>9</v>
      </c>
      <c r="K31" s="94">
        <v>9</v>
      </c>
      <c r="L31" s="94">
        <v>9</v>
      </c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36</v>
      </c>
      <c r="E32" s="94">
        <v>6</v>
      </c>
      <c r="F32" s="94"/>
      <c r="G32" s="94"/>
      <c r="H32" s="94">
        <v>6</v>
      </c>
      <c r="I32" s="94">
        <v>6</v>
      </c>
      <c r="J32" s="94">
        <v>6</v>
      </c>
      <c r="K32" s="94">
        <v>6</v>
      </c>
      <c r="L32" s="94">
        <v>6</v>
      </c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nIDoE7I6HgpRfX+WgJltcwZL2SJs3xC1vzYQkhFahwk9gewl5A5Z2C+HbhIyY1Pe/eazYwno5R1rAQcso+IBZg==" saltValue="QCOp37ai1sLKZxIKHmT1ng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8" priority="1">
      <formula>WEEKDAY(E$12,2)&gt;=6</formula>
    </cfRule>
  </conditionalFormatting>
  <dataValidations count="2">
    <dataValidation type="list" allowBlank="1" showInputMessage="1" showErrorMessage="1" sqref="D7" xr:uid="{EC412FD8-58C6-3442-8B34-293005140CFB}">
      <formula1>$BK$2:$BK$13</formula1>
    </dataValidation>
    <dataValidation type="list" allowBlank="1" showInputMessage="1" showErrorMessage="1" sqref="D8" xr:uid="{B90DA60B-07CF-6E48-8BCC-44F5EC0FFCB5}">
      <formula1>$BJ$2:$BJ$13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25BC-AF9B-B341-A616-2C8FEF602582}">
  <dimension ref="A1:BK52"/>
  <sheetViews>
    <sheetView zoomScale="140" zoomScaleNormal="140" workbookViewId="0">
      <pane xSplit="4" topLeftCell="E1" activePane="topRight" state="frozen"/>
      <selection pane="topRight" activeCell="D7" sqref="D7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56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44682</v>
      </c>
      <c r="F12" s="116">
        <f>IFERROR(E12+1,"")</f>
        <v>44683</v>
      </c>
      <c r="G12" s="116">
        <f t="shared" ref="G12:AI12" si="0">IFERROR(F12+1,"")</f>
        <v>44684</v>
      </c>
      <c r="H12" s="116">
        <f t="shared" si="0"/>
        <v>44685</v>
      </c>
      <c r="I12" s="116">
        <f t="shared" si="0"/>
        <v>44686</v>
      </c>
      <c r="J12" s="116">
        <f t="shared" si="0"/>
        <v>44687</v>
      </c>
      <c r="K12" s="116">
        <f t="shared" si="0"/>
        <v>44688</v>
      </c>
      <c r="L12" s="116">
        <f t="shared" si="0"/>
        <v>44689</v>
      </c>
      <c r="M12" s="116">
        <f t="shared" si="0"/>
        <v>44690</v>
      </c>
      <c r="N12" s="116">
        <f t="shared" si="0"/>
        <v>44691</v>
      </c>
      <c r="O12" s="116">
        <f t="shared" si="0"/>
        <v>44692</v>
      </c>
      <c r="P12" s="116">
        <f t="shared" si="0"/>
        <v>44693</v>
      </c>
      <c r="Q12" s="116">
        <f t="shared" si="0"/>
        <v>44694</v>
      </c>
      <c r="R12" s="116">
        <f t="shared" si="0"/>
        <v>44695</v>
      </c>
      <c r="S12" s="116">
        <f t="shared" si="0"/>
        <v>44696</v>
      </c>
      <c r="T12" s="116">
        <f t="shared" si="0"/>
        <v>44697</v>
      </c>
      <c r="U12" s="116">
        <f t="shared" si="0"/>
        <v>44698</v>
      </c>
      <c r="V12" s="116">
        <f t="shared" si="0"/>
        <v>44699</v>
      </c>
      <c r="W12" s="116">
        <f t="shared" si="0"/>
        <v>44700</v>
      </c>
      <c r="X12" s="116">
        <f t="shared" si="0"/>
        <v>44701</v>
      </c>
      <c r="Y12" s="116">
        <f t="shared" si="0"/>
        <v>44702</v>
      </c>
      <c r="Z12" s="116">
        <f t="shared" si="0"/>
        <v>44703</v>
      </c>
      <c r="AA12" s="116">
        <f t="shared" si="0"/>
        <v>44704</v>
      </c>
      <c r="AB12" s="116">
        <f t="shared" si="0"/>
        <v>44705</v>
      </c>
      <c r="AC12" s="116">
        <f t="shared" si="0"/>
        <v>44706</v>
      </c>
      <c r="AD12" s="116">
        <f t="shared" si="0"/>
        <v>44707</v>
      </c>
      <c r="AE12" s="116">
        <f t="shared" si="0"/>
        <v>44708</v>
      </c>
      <c r="AF12" s="116">
        <f t="shared" si="0"/>
        <v>44709</v>
      </c>
      <c r="AG12" s="116">
        <f t="shared" si="0"/>
        <v>44710</v>
      </c>
      <c r="AH12" s="116">
        <f t="shared" si="0"/>
        <v>44711</v>
      </c>
      <c r="AI12" s="117">
        <f t="shared" si="0"/>
        <v>44712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40</v>
      </c>
      <c r="E13" s="94"/>
      <c r="F13" s="94">
        <v>8</v>
      </c>
      <c r="G13" s="94">
        <v>8</v>
      </c>
      <c r="H13" s="94">
        <v>8</v>
      </c>
      <c r="I13" s="94">
        <v>8</v>
      </c>
      <c r="J13" s="94">
        <v>8</v>
      </c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25</v>
      </c>
      <c r="E14" s="94"/>
      <c r="F14" s="94">
        <v>5</v>
      </c>
      <c r="G14" s="94">
        <v>5</v>
      </c>
      <c r="H14" s="94">
        <v>5</v>
      </c>
      <c r="I14" s="94">
        <v>5</v>
      </c>
      <c r="J14" s="94">
        <v>5</v>
      </c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30</v>
      </c>
      <c r="E15" s="94"/>
      <c r="F15" s="94">
        <v>6</v>
      </c>
      <c r="G15" s="94">
        <v>6</v>
      </c>
      <c r="H15" s="94">
        <v>6</v>
      </c>
      <c r="I15" s="94">
        <v>6</v>
      </c>
      <c r="J15" s="94">
        <v>6</v>
      </c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15</v>
      </c>
      <c r="E16" s="94"/>
      <c r="F16" s="94">
        <v>3</v>
      </c>
      <c r="G16" s="94">
        <v>3</v>
      </c>
      <c r="H16" s="94">
        <v>3</v>
      </c>
      <c r="I16" s="94">
        <v>3</v>
      </c>
      <c r="J16" s="94">
        <v>3</v>
      </c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25</v>
      </c>
      <c r="E17" s="94"/>
      <c r="F17" s="94">
        <v>5</v>
      </c>
      <c r="G17" s="94">
        <v>5</v>
      </c>
      <c r="H17" s="94">
        <v>5</v>
      </c>
      <c r="I17" s="94">
        <v>5</v>
      </c>
      <c r="J17" s="94">
        <v>5</v>
      </c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35</v>
      </c>
      <c r="E18" s="94"/>
      <c r="F18" s="94">
        <v>7</v>
      </c>
      <c r="G18" s="94">
        <v>7</v>
      </c>
      <c r="H18" s="94">
        <v>7</v>
      </c>
      <c r="I18" s="94">
        <v>7</v>
      </c>
      <c r="J18" s="94">
        <v>7</v>
      </c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45</v>
      </c>
      <c r="E19" s="94"/>
      <c r="F19" s="94">
        <v>9</v>
      </c>
      <c r="G19" s="94">
        <v>9</v>
      </c>
      <c r="H19" s="94">
        <v>9</v>
      </c>
      <c r="I19" s="94">
        <v>9</v>
      </c>
      <c r="J19" s="94">
        <v>9</v>
      </c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20</v>
      </c>
      <c r="E20" s="94"/>
      <c r="F20" s="94">
        <v>4</v>
      </c>
      <c r="G20" s="94">
        <v>4</v>
      </c>
      <c r="H20" s="94">
        <v>4</v>
      </c>
      <c r="I20" s="94">
        <v>4</v>
      </c>
      <c r="J20" s="94">
        <v>4</v>
      </c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10</v>
      </c>
      <c r="E21" s="94"/>
      <c r="F21" s="94">
        <v>2</v>
      </c>
      <c r="G21" s="94">
        <v>2</v>
      </c>
      <c r="H21" s="94">
        <v>2</v>
      </c>
      <c r="I21" s="94">
        <v>2</v>
      </c>
      <c r="J21" s="94">
        <v>2</v>
      </c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30</v>
      </c>
      <c r="E22" s="94"/>
      <c r="F22" s="94">
        <v>6</v>
      </c>
      <c r="G22" s="94">
        <v>6</v>
      </c>
      <c r="H22" s="94">
        <v>6</v>
      </c>
      <c r="I22" s="94">
        <v>6</v>
      </c>
      <c r="J22" s="94">
        <v>6</v>
      </c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40</v>
      </c>
      <c r="E23" s="94"/>
      <c r="F23" s="94">
        <v>8</v>
      </c>
      <c r="G23" s="94">
        <v>8</v>
      </c>
      <c r="H23" s="94">
        <v>8</v>
      </c>
      <c r="I23" s="94">
        <v>8</v>
      </c>
      <c r="J23" s="94">
        <v>8</v>
      </c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15</v>
      </c>
      <c r="E24" s="94"/>
      <c r="F24" s="94">
        <v>3</v>
      </c>
      <c r="G24" s="94">
        <v>3</v>
      </c>
      <c r="H24" s="94">
        <v>3</v>
      </c>
      <c r="I24" s="94">
        <v>3</v>
      </c>
      <c r="J24" s="94">
        <v>3</v>
      </c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30</v>
      </c>
      <c r="E25" s="94"/>
      <c r="F25" s="94">
        <v>6</v>
      </c>
      <c r="G25" s="94">
        <v>6</v>
      </c>
      <c r="H25" s="94">
        <v>6</v>
      </c>
      <c r="I25" s="94">
        <v>6</v>
      </c>
      <c r="J25" s="94">
        <v>6</v>
      </c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35</v>
      </c>
      <c r="E26" s="94"/>
      <c r="F26" s="94">
        <v>7</v>
      </c>
      <c r="G26" s="94">
        <v>7</v>
      </c>
      <c r="H26" s="94">
        <v>7</v>
      </c>
      <c r="I26" s="94">
        <v>7</v>
      </c>
      <c r="J26" s="94">
        <v>7</v>
      </c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30</v>
      </c>
      <c r="E27" s="94"/>
      <c r="F27" s="94">
        <v>6</v>
      </c>
      <c r="G27" s="94">
        <v>6</v>
      </c>
      <c r="H27" s="94">
        <v>6</v>
      </c>
      <c r="I27" s="94">
        <v>6</v>
      </c>
      <c r="J27" s="94">
        <v>6</v>
      </c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35</v>
      </c>
      <c r="E28" s="94"/>
      <c r="F28" s="94">
        <v>7</v>
      </c>
      <c r="G28" s="94">
        <v>7</v>
      </c>
      <c r="H28" s="94">
        <v>7</v>
      </c>
      <c r="I28" s="94">
        <v>7</v>
      </c>
      <c r="J28" s="94">
        <v>7</v>
      </c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40</v>
      </c>
      <c r="E29" s="94"/>
      <c r="F29" s="94">
        <v>8</v>
      </c>
      <c r="G29" s="94">
        <v>8</v>
      </c>
      <c r="H29" s="94">
        <v>8</v>
      </c>
      <c r="I29" s="94">
        <v>8</v>
      </c>
      <c r="J29" s="94">
        <v>8</v>
      </c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40</v>
      </c>
      <c r="E30" s="94"/>
      <c r="F30" s="94">
        <v>8</v>
      </c>
      <c r="G30" s="94">
        <v>8</v>
      </c>
      <c r="H30" s="94">
        <v>8</v>
      </c>
      <c r="I30" s="94">
        <v>8</v>
      </c>
      <c r="J30" s="94">
        <v>8</v>
      </c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45</v>
      </c>
      <c r="E31" s="94"/>
      <c r="F31" s="94">
        <v>9</v>
      </c>
      <c r="G31" s="94">
        <v>9</v>
      </c>
      <c r="H31" s="94">
        <v>9</v>
      </c>
      <c r="I31" s="94">
        <v>9</v>
      </c>
      <c r="J31" s="94">
        <v>9</v>
      </c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30</v>
      </c>
      <c r="E32" s="94"/>
      <c r="F32" s="94">
        <v>6</v>
      </c>
      <c r="G32" s="94">
        <v>6</v>
      </c>
      <c r="H32" s="94">
        <v>6</v>
      </c>
      <c r="I32" s="94">
        <v>6</v>
      </c>
      <c r="J32" s="94">
        <v>6</v>
      </c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7" priority="1">
      <formula>WEEKDAY(E$12,2)&gt;=6</formula>
    </cfRule>
  </conditionalFormatting>
  <dataValidations count="2">
    <dataValidation type="list" allowBlank="1" showInputMessage="1" showErrorMessage="1" sqref="D8" xr:uid="{F0EAB21D-F5D8-1248-954C-E561E68335A1}">
      <formula1>$BJ$2:$BJ$13</formula1>
    </dataValidation>
    <dataValidation type="list" allowBlank="1" showInputMessage="1" showErrorMessage="1" sqref="D7" xr:uid="{18BFC5F4-9727-5A45-9F15-746C69F5219E}">
      <formula1>$BK$2:$BK$13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C563-2BAE-4B45-A4BB-EA1B2BA5FC6E}">
  <dimension ref="A1:BK52"/>
  <sheetViews>
    <sheetView zoomScale="140" zoomScaleNormal="140" workbookViewId="0">
      <pane xSplit="4" topLeftCell="E1" activePane="topRight" state="frozen"/>
      <selection pane="topRight" activeCell="D7" sqref="D7:D8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57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44713</v>
      </c>
      <c r="F12" s="116">
        <f>IFERROR(E12+1,"")</f>
        <v>44714</v>
      </c>
      <c r="G12" s="116">
        <f t="shared" ref="G12:AI12" si="0">IFERROR(F12+1,"")</f>
        <v>44715</v>
      </c>
      <c r="H12" s="116">
        <f t="shared" si="0"/>
        <v>44716</v>
      </c>
      <c r="I12" s="116">
        <f t="shared" si="0"/>
        <v>44717</v>
      </c>
      <c r="J12" s="116">
        <f t="shared" si="0"/>
        <v>44718</v>
      </c>
      <c r="K12" s="116">
        <f t="shared" si="0"/>
        <v>44719</v>
      </c>
      <c r="L12" s="116">
        <f t="shared" si="0"/>
        <v>44720</v>
      </c>
      <c r="M12" s="116">
        <f t="shared" si="0"/>
        <v>44721</v>
      </c>
      <c r="N12" s="116">
        <f t="shared" si="0"/>
        <v>44722</v>
      </c>
      <c r="O12" s="116">
        <f t="shared" si="0"/>
        <v>44723</v>
      </c>
      <c r="P12" s="116">
        <f t="shared" si="0"/>
        <v>44724</v>
      </c>
      <c r="Q12" s="116">
        <f t="shared" si="0"/>
        <v>44725</v>
      </c>
      <c r="R12" s="116">
        <f t="shared" si="0"/>
        <v>44726</v>
      </c>
      <c r="S12" s="116">
        <f t="shared" si="0"/>
        <v>44727</v>
      </c>
      <c r="T12" s="116">
        <f t="shared" si="0"/>
        <v>44728</v>
      </c>
      <c r="U12" s="116">
        <f t="shared" si="0"/>
        <v>44729</v>
      </c>
      <c r="V12" s="116">
        <f t="shared" si="0"/>
        <v>44730</v>
      </c>
      <c r="W12" s="116">
        <f t="shared" si="0"/>
        <v>44731</v>
      </c>
      <c r="X12" s="116">
        <f t="shared" si="0"/>
        <v>44732</v>
      </c>
      <c r="Y12" s="116">
        <f t="shared" si="0"/>
        <v>44733</v>
      </c>
      <c r="Z12" s="116">
        <f t="shared" si="0"/>
        <v>44734</v>
      </c>
      <c r="AA12" s="116">
        <f t="shared" si="0"/>
        <v>44735</v>
      </c>
      <c r="AB12" s="116">
        <f t="shared" si="0"/>
        <v>44736</v>
      </c>
      <c r="AC12" s="116">
        <f t="shared" si="0"/>
        <v>44737</v>
      </c>
      <c r="AD12" s="116">
        <f t="shared" si="0"/>
        <v>44738</v>
      </c>
      <c r="AE12" s="116">
        <f t="shared" si="0"/>
        <v>44739</v>
      </c>
      <c r="AF12" s="116">
        <f t="shared" si="0"/>
        <v>44740</v>
      </c>
      <c r="AG12" s="116">
        <f t="shared" si="0"/>
        <v>44741</v>
      </c>
      <c r="AH12" s="116">
        <f t="shared" si="0"/>
        <v>44742</v>
      </c>
      <c r="AI12" s="117">
        <f t="shared" si="0"/>
        <v>44743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24</v>
      </c>
      <c r="E13" s="94">
        <v>8</v>
      </c>
      <c r="F13" s="94">
        <v>8</v>
      </c>
      <c r="G13" s="94">
        <v>8</v>
      </c>
      <c r="H13" s="94"/>
      <c r="I13" s="94"/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15</v>
      </c>
      <c r="E14" s="94">
        <v>5</v>
      </c>
      <c r="F14" s="94">
        <v>5</v>
      </c>
      <c r="G14" s="94">
        <v>5</v>
      </c>
      <c r="H14" s="94"/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18</v>
      </c>
      <c r="E15" s="94">
        <v>6</v>
      </c>
      <c r="F15" s="94">
        <v>6</v>
      </c>
      <c r="G15" s="94">
        <v>6</v>
      </c>
      <c r="H15" s="94"/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9</v>
      </c>
      <c r="E16" s="94">
        <v>3</v>
      </c>
      <c r="F16" s="94">
        <v>3</v>
      </c>
      <c r="G16" s="94">
        <v>3</v>
      </c>
      <c r="H16" s="94"/>
      <c r="I16" s="94"/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15</v>
      </c>
      <c r="E17" s="94">
        <v>5</v>
      </c>
      <c r="F17" s="94">
        <v>5</v>
      </c>
      <c r="G17" s="94">
        <v>5</v>
      </c>
      <c r="H17" s="94"/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21</v>
      </c>
      <c r="E18" s="94">
        <v>7</v>
      </c>
      <c r="F18" s="94">
        <v>7</v>
      </c>
      <c r="G18" s="94">
        <v>7</v>
      </c>
      <c r="H18" s="94"/>
      <c r="I18" s="94"/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27</v>
      </c>
      <c r="E19" s="94">
        <v>9</v>
      </c>
      <c r="F19" s="94">
        <v>9</v>
      </c>
      <c r="G19" s="94">
        <v>9</v>
      </c>
      <c r="H19" s="94"/>
      <c r="I19" s="94"/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12</v>
      </c>
      <c r="E20" s="94">
        <v>4</v>
      </c>
      <c r="F20" s="94">
        <v>4</v>
      </c>
      <c r="G20" s="94">
        <v>4</v>
      </c>
      <c r="H20" s="94"/>
      <c r="I20" s="94"/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6</v>
      </c>
      <c r="E21" s="94">
        <v>2</v>
      </c>
      <c r="F21" s="94">
        <v>2</v>
      </c>
      <c r="G21" s="94">
        <v>2</v>
      </c>
      <c r="H21" s="94"/>
      <c r="I21" s="94"/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18</v>
      </c>
      <c r="E22" s="94">
        <v>6</v>
      </c>
      <c r="F22" s="94">
        <v>6</v>
      </c>
      <c r="G22" s="94">
        <v>6</v>
      </c>
      <c r="H22" s="94"/>
      <c r="I22" s="94"/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24</v>
      </c>
      <c r="E23" s="94">
        <v>8</v>
      </c>
      <c r="F23" s="94">
        <v>8</v>
      </c>
      <c r="G23" s="94">
        <v>8</v>
      </c>
      <c r="H23" s="94"/>
      <c r="I23" s="94"/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9</v>
      </c>
      <c r="E24" s="94">
        <v>3</v>
      </c>
      <c r="F24" s="94">
        <v>3</v>
      </c>
      <c r="G24" s="94">
        <v>3</v>
      </c>
      <c r="H24" s="94"/>
      <c r="I24" s="94"/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18</v>
      </c>
      <c r="E25" s="94">
        <v>6</v>
      </c>
      <c r="F25" s="94">
        <v>6</v>
      </c>
      <c r="G25" s="94">
        <v>6</v>
      </c>
      <c r="H25" s="94"/>
      <c r="I25" s="94"/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21</v>
      </c>
      <c r="E26" s="94">
        <v>7</v>
      </c>
      <c r="F26" s="94">
        <v>7</v>
      </c>
      <c r="G26" s="94">
        <v>7</v>
      </c>
      <c r="H26" s="94"/>
      <c r="I26" s="94"/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18</v>
      </c>
      <c r="E27" s="94">
        <v>6</v>
      </c>
      <c r="F27" s="94">
        <v>6</v>
      </c>
      <c r="G27" s="94">
        <v>6</v>
      </c>
      <c r="H27" s="94"/>
      <c r="I27" s="94"/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21</v>
      </c>
      <c r="E28" s="94">
        <v>7</v>
      </c>
      <c r="F28" s="94">
        <v>7</v>
      </c>
      <c r="G28" s="94">
        <v>7</v>
      </c>
      <c r="H28" s="94"/>
      <c r="I28" s="94"/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24</v>
      </c>
      <c r="E29" s="94">
        <v>8</v>
      </c>
      <c r="F29" s="94">
        <v>8</v>
      </c>
      <c r="G29" s="94">
        <v>8</v>
      </c>
      <c r="H29" s="94"/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24</v>
      </c>
      <c r="E30" s="94">
        <v>8</v>
      </c>
      <c r="F30" s="94">
        <v>8</v>
      </c>
      <c r="G30" s="94">
        <v>8</v>
      </c>
      <c r="H30" s="94"/>
      <c r="I30" s="94"/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27</v>
      </c>
      <c r="E31" s="94">
        <v>9</v>
      </c>
      <c r="F31" s="94">
        <v>9</v>
      </c>
      <c r="G31" s="94">
        <v>9</v>
      </c>
      <c r="H31" s="94"/>
      <c r="I31" s="94"/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18</v>
      </c>
      <c r="E32" s="94">
        <v>6</v>
      </c>
      <c r="F32" s="94">
        <v>6</v>
      </c>
      <c r="G32" s="94">
        <v>6</v>
      </c>
      <c r="H32" s="94"/>
      <c r="I32" s="94"/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Za3MFJk2bfRRCdfYfKcTcoU1PhxZSnOT8nAV0OvTZoTdrHwpDlim83rtAQPCbZEpkRiNIokDnbRCroghEWk/eQ==" saltValue="ofVugxaggMjdd6ZokQk7Nw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6" priority="1">
      <formula>WEEKDAY(E$12,2)&gt;=6</formula>
    </cfRule>
  </conditionalFormatting>
  <dataValidations count="2">
    <dataValidation type="list" allowBlank="1" showInputMessage="1" showErrorMessage="1" sqref="D7" xr:uid="{5437A361-5E6E-ED4C-B509-65BBC609BE3C}">
      <formula1>$BK$2:$BK$13</formula1>
    </dataValidation>
    <dataValidation type="list" allowBlank="1" showInputMessage="1" showErrorMessage="1" sqref="D8" xr:uid="{24B886C3-6FD6-D54F-AA50-1741B58434AC}">
      <formula1>$BJ$2:$BJ$13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A0BA-ED00-7E46-88B3-29EFD2E611DF}">
  <dimension ref="A1:BK52"/>
  <sheetViews>
    <sheetView zoomScale="140" zoomScaleNormal="140" workbookViewId="0">
      <pane xSplit="4" topLeftCell="AF1" activePane="topRight" state="frozen"/>
      <selection pane="topRight" activeCell="AJ2" sqref="AJ2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58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44743</v>
      </c>
      <c r="F12" s="116">
        <f>IFERROR(E12+1,"")</f>
        <v>44744</v>
      </c>
      <c r="G12" s="116">
        <f t="shared" ref="G12:AI12" si="0">IFERROR(F12+1,"")</f>
        <v>44745</v>
      </c>
      <c r="H12" s="116">
        <f t="shared" si="0"/>
        <v>44746</v>
      </c>
      <c r="I12" s="116">
        <f t="shared" si="0"/>
        <v>44747</v>
      </c>
      <c r="J12" s="116">
        <f t="shared" si="0"/>
        <v>44748</v>
      </c>
      <c r="K12" s="116">
        <f t="shared" si="0"/>
        <v>44749</v>
      </c>
      <c r="L12" s="116">
        <f t="shared" si="0"/>
        <v>44750</v>
      </c>
      <c r="M12" s="116">
        <f t="shared" si="0"/>
        <v>44751</v>
      </c>
      <c r="N12" s="116">
        <f t="shared" si="0"/>
        <v>44752</v>
      </c>
      <c r="O12" s="116">
        <f t="shared" si="0"/>
        <v>44753</v>
      </c>
      <c r="P12" s="116">
        <f t="shared" si="0"/>
        <v>44754</v>
      </c>
      <c r="Q12" s="116">
        <f t="shared" si="0"/>
        <v>44755</v>
      </c>
      <c r="R12" s="116">
        <f t="shared" si="0"/>
        <v>44756</v>
      </c>
      <c r="S12" s="116">
        <f t="shared" si="0"/>
        <v>44757</v>
      </c>
      <c r="T12" s="116">
        <f t="shared" si="0"/>
        <v>44758</v>
      </c>
      <c r="U12" s="116">
        <f t="shared" si="0"/>
        <v>44759</v>
      </c>
      <c r="V12" s="116">
        <f t="shared" si="0"/>
        <v>44760</v>
      </c>
      <c r="W12" s="116">
        <f t="shared" si="0"/>
        <v>44761</v>
      </c>
      <c r="X12" s="116">
        <f t="shared" si="0"/>
        <v>44762</v>
      </c>
      <c r="Y12" s="116">
        <f t="shared" si="0"/>
        <v>44763</v>
      </c>
      <c r="Z12" s="116">
        <f t="shared" si="0"/>
        <v>44764</v>
      </c>
      <c r="AA12" s="116">
        <f t="shared" si="0"/>
        <v>44765</v>
      </c>
      <c r="AB12" s="116">
        <f t="shared" si="0"/>
        <v>44766</v>
      </c>
      <c r="AC12" s="116">
        <f t="shared" si="0"/>
        <v>44767</v>
      </c>
      <c r="AD12" s="116">
        <f t="shared" si="0"/>
        <v>44768</v>
      </c>
      <c r="AE12" s="116">
        <f t="shared" si="0"/>
        <v>44769</v>
      </c>
      <c r="AF12" s="116">
        <f t="shared" si="0"/>
        <v>44770</v>
      </c>
      <c r="AG12" s="116">
        <f t="shared" si="0"/>
        <v>44771</v>
      </c>
      <c r="AH12" s="116">
        <f t="shared" si="0"/>
        <v>44772</v>
      </c>
      <c r="AI12" s="117">
        <f t="shared" si="0"/>
        <v>44773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48</v>
      </c>
      <c r="E13" s="94">
        <v>8</v>
      </c>
      <c r="F13" s="94"/>
      <c r="G13" s="94"/>
      <c r="H13" s="94">
        <v>8</v>
      </c>
      <c r="I13" s="94">
        <v>8</v>
      </c>
      <c r="J13" s="94">
        <v>8</v>
      </c>
      <c r="K13" s="94">
        <v>8</v>
      </c>
      <c r="L13" s="94">
        <v>8</v>
      </c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30</v>
      </c>
      <c r="E14" s="94">
        <v>5</v>
      </c>
      <c r="F14" s="94"/>
      <c r="G14" s="94"/>
      <c r="H14" s="94">
        <v>5</v>
      </c>
      <c r="I14" s="94">
        <v>5</v>
      </c>
      <c r="J14" s="94">
        <v>5</v>
      </c>
      <c r="K14" s="94">
        <v>5</v>
      </c>
      <c r="L14" s="94">
        <v>5</v>
      </c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36</v>
      </c>
      <c r="E15" s="94">
        <v>6</v>
      </c>
      <c r="F15" s="94"/>
      <c r="G15" s="94"/>
      <c r="H15" s="94">
        <v>6</v>
      </c>
      <c r="I15" s="94">
        <v>6</v>
      </c>
      <c r="J15" s="94">
        <v>6</v>
      </c>
      <c r="K15" s="94">
        <v>6</v>
      </c>
      <c r="L15" s="94">
        <v>6</v>
      </c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18</v>
      </c>
      <c r="E16" s="94">
        <v>3</v>
      </c>
      <c r="F16" s="94"/>
      <c r="G16" s="94"/>
      <c r="H16" s="94">
        <v>3</v>
      </c>
      <c r="I16" s="94">
        <v>3</v>
      </c>
      <c r="J16" s="94">
        <v>3</v>
      </c>
      <c r="K16" s="94">
        <v>3</v>
      </c>
      <c r="L16" s="94">
        <v>3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30</v>
      </c>
      <c r="E17" s="94">
        <v>5</v>
      </c>
      <c r="F17" s="94"/>
      <c r="G17" s="94"/>
      <c r="H17" s="94">
        <v>5</v>
      </c>
      <c r="I17" s="94">
        <v>5</v>
      </c>
      <c r="J17" s="94">
        <v>5</v>
      </c>
      <c r="K17" s="94">
        <v>5</v>
      </c>
      <c r="L17" s="94">
        <v>5</v>
      </c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42</v>
      </c>
      <c r="E18" s="94">
        <v>7</v>
      </c>
      <c r="F18" s="94"/>
      <c r="G18" s="94"/>
      <c r="H18" s="94">
        <v>7</v>
      </c>
      <c r="I18" s="94">
        <v>7</v>
      </c>
      <c r="J18" s="94">
        <v>7</v>
      </c>
      <c r="K18" s="94">
        <v>7</v>
      </c>
      <c r="L18" s="94">
        <v>7</v>
      </c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54</v>
      </c>
      <c r="E19" s="94">
        <v>9</v>
      </c>
      <c r="F19" s="94"/>
      <c r="G19" s="94"/>
      <c r="H19" s="94">
        <v>9</v>
      </c>
      <c r="I19" s="94">
        <v>9</v>
      </c>
      <c r="J19" s="94">
        <v>9</v>
      </c>
      <c r="K19" s="94">
        <v>9</v>
      </c>
      <c r="L19" s="94">
        <v>9</v>
      </c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24</v>
      </c>
      <c r="E20" s="94">
        <v>4</v>
      </c>
      <c r="F20" s="94"/>
      <c r="G20" s="94"/>
      <c r="H20" s="94">
        <v>4</v>
      </c>
      <c r="I20" s="94">
        <v>4</v>
      </c>
      <c r="J20" s="94">
        <v>4</v>
      </c>
      <c r="K20" s="94">
        <v>4</v>
      </c>
      <c r="L20" s="94">
        <v>4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12</v>
      </c>
      <c r="E21" s="94">
        <v>2</v>
      </c>
      <c r="F21" s="94"/>
      <c r="G21" s="94"/>
      <c r="H21" s="94">
        <v>2</v>
      </c>
      <c r="I21" s="94">
        <v>2</v>
      </c>
      <c r="J21" s="94">
        <v>2</v>
      </c>
      <c r="K21" s="94">
        <v>2</v>
      </c>
      <c r="L21" s="94">
        <v>2</v>
      </c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36</v>
      </c>
      <c r="E22" s="94">
        <v>6</v>
      </c>
      <c r="F22" s="94"/>
      <c r="G22" s="94"/>
      <c r="H22" s="94">
        <v>6</v>
      </c>
      <c r="I22" s="94">
        <v>6</v>
      </c>
      <c r="J22" s="94">
        <v>6</v>
      </c>
      <c r="K22" s="94">
        <v>6</v>
      </c>
      <c r="L22" s="94">
        <v>6</v>
      </c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48</v>
      </c>
      <c r="E23" s="94">
        <v>8</v>
      </c>
      <c r="F23" s="94"/>
      <c r="G23" s="94"/>
      <c r="H23" s="94">
        <v>8</v>
      </c>
      <c r="I23" s="94">
        <v>8</v>
      </c>
      <c r="J23" s="94">
        <v>8</v>
      </c>
      <c r="K23" s="94">
        <v>8</v>
      </c>
      <c r="L23" s="94">
        <v>8</v>
      </c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18</v>
      </c>
      <c r="E24" s="94">
        <v>3</v>
      </c>
      <c r="F24" s="94"/>
      <c r="G24" s="94"/>
      <c r="H24" s="94">
        <v>3</v>
      </c>
      <c r="I24" s="94">
        <v>3</v>
      </c>
      <c r="J24" s="94">
        <v>3</v>
      </c>
      <c r="K24" s="94">
        <v>3</v>
      </c>
      <c r="L24" s="94">
        <v>3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36</v>
      </c>
      <c r="E25" s="94">
        <v>6</v>
      </c>
      <c r="F25" s="94"/>
      <c r="G25" s="94"/>
      <c r="H25" s="94">
        <v>6</v>
      </c>
      <c r="I25" s="94">
        <v>6</v>
      </c>
      <c r="J25" s="94">
        <v>6</v>
      </c>
      <c r="K25" s="94">
        <v>6</v>
      </c>
      <c r="L25" s="94">
        <v>6</v>
      </c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42</v>
      </c>
      <c r="E26" s="94">
        <v>7</v>
      </c>
      <c r="F26" s="94"/>
      <c r="G26" s="94"/>
      <c r="H26" s="94">
        <v>7</v>
      </c>
      <c r="I26" s="94">
        <v>7</v>
      </c>
      <c r="J26" s="94">
        <v>7</v>
      </c>
      <c r="K26" s="94">
        <v>7</v>
      </c>
      <c r="L26" s="94">
        <v>7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36</v>
      </c>
      <c r="E27" s="94">
        <v>6</v>
      </c>
      <c r="F27" s="94"/>
      <c r="G27" s="94"/>
      <c r="H27" s="94">
        <v>6</v>
      </c>
      <c r="I27" s="94">
        <v>6</v>
      </c>
      <c r="J27" s="94">
        <v>6</v>
      </c>
      <c r="K27" s="94">
        <v>6</v>
      </c>
      <c r="L27" s="94">
        <v>6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42</v>
      </c>
      <c r="E28" s="94">
        <v>7</v>
      </c>
      <c r="F28" s="94"/>
      <c r="G28" s="94"/>
      <c r="H28" s="94">
        <v>7</v>
      </c>
      <c r="I28" s="94">
        <v>7</v>
      </c>
      <c r="J28" s="94">
        <v>7</v>
      </c>
      <c r="K28" s="94">
        <v>7</v>
      </c>
      <c r="L28" s="94">
        <v>7</v>
      </c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48</v>
      </c>
      <c r="E29" s="94">
        <v>8</v>
      </c>
      <c r="F29" s="94"/>
      <c r="G29" s="94"/>
      <c r="H29" s="94">
        <v>8</v>
      </c>
      <c r="I29" s="94">
        <v>8</v>
      </c>
      <c r="J29" s="94">
        <v>8</v>
      </c>
      <c r="K29" s="94">
        <v>8</v>
      </c>
      <c r="L29" s="94">
        <v>8</v>
      </c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48</v>
      </c>
      <c r="E30" s="94">
        <v>8</v>
      </c>
      <c r="F30" s="94"/>
      <c r="G30" s="94"/>
      <c r="H30" s="94">
        <v>8</v>
      </c>
      <c r="I30" s="94">
        <v>8</v>
      </c>
      <c r="J30" s="94">
        <v>8</v>
      </c>
      <c r="K30" s="94">
        <v>8</v>
      </c>
      <c r="L30" s="94">
        <v>8</v>
      </c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54</v>
      </c>
      <c r="E31" s="94">
        <v>9</v>
      </c>
      <c r="F31" s="94"/>
      <c r="G31" s="94"/>
      <c r="H31" s="94">
        <v>9</v>
      </c>
      <c r="I31" s="94">
        <v>9</v>
      </c>
      <c r="J31" s="94">
        <v>9</v>
      </c>
      <c r="K31" s="94">
        <v>9</v>
      </c>
      <c r="L31" s="94">
        <v>9</v>
      </c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36</v>
      </c>
      <c r="E32" s="94">
        <v>6</v>
      </c>
      <c r="F32" s="94"/>
      <c r="G32" s="94"/>
      <c r="H32" s="94">
        <v>6</v>
      </c>
      <c r="I32" s="94">
        <v>6</v>
      </c>
      <c r="J32" s="94">
        <v>6</v>
      </c>
      <c r="K32" s="94">
        <v>6</v>
      </c>
      <c r="L32" s="94">
        <v>6</v>
      </c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PjvnWUfexx416+fdskTTBf+Z05cITeqSYA1eDpI36qt70aDbz0tCrnaIgD1cQhbvp3qjwPGjx+cQwcptwnDFmQ==" saltValue="zBYrE3Q7rwuMddhj/e4i1Q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5" priority="1">
      <formula>WEEKDAY(E$12,2)&gt;=6</formula>
    </cfRule>
  </conditionalFormatting>
  <dataValidations count="2">
    <dataValidation type="list" allowBlank="1" showInputMessage="1" showErrorMessage="1" sqref="D8" xr:uid="{4815289C-A0E6-134D-95FC-119105BF5E87}">
      <formula1>$BJ$2:$BJ$13</formula1>
    </dataValidation>
    <dataValidation type="list" allowBlank="1" showInputMessage="1" showErrorMessage="1" sqref="D7" xr:uid="{9D5A926B-E627-E245-BB91-92DE9964CBFD}">
      <formula1>$BK$2:$BK$13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1105-BB37-B94F-99E6-16ACDDE8646B}">
  <dimension ref="A1:BK52"/>
  <sheetViews>
    <sheetView zoomScale="140" zoomScaleNormal="140" workbookViewId="0">
      <pane xSplit="4" topLeftCell="E1" activePane="topRight" state="frozen"/>
      <selection pane="topRight" activeCell="D7" sqref="D7"/>
    </sheetView>
  </sheetViews>
  <sheetFormatPr baseColWidth="10" defaultColWidth="8.83203125" defaultRowHeight="18"/>
  <cols>
    <col min="1" max="1" width="7.83203125" style="104" customWidth="1"/>
    <col min="2" max="2" width="12.83203125" style="107" customWidth="1"/>
    <col min="3" max="3" width="17.83203125" style="111" customWidth="1"/>
    <col min="4" max="4" width="17.83203125" style="107" customWidth="1"/>
    <col min="5" max="8" width="15.83203125" style="87" customWidth="1"/>
    <col min="9" max="9" width="15.83203125" style="91" customWidth="1"/>
    <col min="10" max="35" width="15.83203125" style="87" customWidth="1"/>
    <col min="36" max="36" width="22" style="87" bestFit="1" customWidth="1"/>
    <col min="37" max="16384" width="8.83203125" style="87"/>
  </cols>
  <sheetData>
    <row r="1" spans="1:63" s="86" customFormat="1" ht="30" customHeight="1">
      <c r="A1" s="104"/>
      <c r="B1" s="104"/>
      <c r="C1" s="105"/>
      <c r="D1" s="104"/>
    </row>
    <row r="2" spans="1:63" ht="18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BJ2" s="88" t="s">
        <v>52</v>
      </c>
      <c r="BK2" s="89">
        <v>2022</v>
      </c>
    </row>
    <row r="3" spans="1:63" ht="18" customHeight="1">
      <c r="A3" s="110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J3" s="88" t="s">
        <v>53</v>
      </c>
      <c r="BK3" s="89">
        <v>2023</v>
      </c>
    </row>
    <row r="4" spans="1:63" ht="18" customHeight="1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BJ4" s="88" t="s">
        <v>54</v>
      </c>
      <c r="BK4" s="89">
        <v>2024</v>
      </c>
    </row>
    <row r="5" spans="1:63">
      <c r="B5" s="111"/>
      <c r="D5" s="111"/>
      <c r="E5" s="90"/>
      <c r="F5" s="90"/>
      <c r="G5" s="90"/>
      <c r="H5" s="90"/>
      <c r="I5" s="90"/>
      <c r="J5" s="90"/>
      <c r="K5" s="90"/>
      <c r="L5" s="90"/>
      <c r="BJ5" s="88" t="s">
        <v>55</v>
      </c>
      <c r="BK5" s="89">
        <v>2025</v>
      </c>
    </row>
    <row r="6" spans="1:63" ht="19" thickBot="1">
      <c r="BJ6" s="88" t="s">
        <v>56</v>
      </c>
      <c r="BK6" s="89">
        <v>2026</v>
      </c>
    </row>
    <row r="7" spans="1:63" ht="19" thickBot="1">
      <c r="C7" s="113" t="s">
        <v>50</v>
      </c>
      <c r="D7" s="92">
        <v>2022</v>
      </c>
      <c r="BJ7" s="88" t="s">
        <v>57</v>
      </c>
      <c r="BK7" s="89">
        <v>2027</v>
      </c>
    </row>
    <row r="8" spans="1:63" ht="19" thickBot="1">
      <c r="C8" s="113" t="s">
        <v>51</v>
      </c>
      <c r="D8" s="93" t="s">
        <v>59</v>
      </c>
      <c r="BJ8" s="88" t="s">
        <v>58</v>
      </c>
      <c r="BK8" s="89">
        <v>2028</v>
      </c>
    </row>
    <row r="9" spans="1:63">
      <c r="BJ9" s="88" t="s">
        <v>59</v>
      </c>
      <c r="BK9" s="89">
        <v>2029</v>
      </c>
    </row>
    <row r="10" spans="1:63">
      <c r="BJ10" s="88" t="s">
        <v>60</v>
      </c>
      <c r="BK10" s="89">
        <v>2030</v>
      </c>
    </row>
    <row r="11" spans="1:63">
      <c r="BJ11" s="88" t="s">
        <v>61</v>
      </c>
      <c r="BK11" s="89">
        <v>2031</v>
      </c>
    </row>
    <row r="12" spans="1:63" s="107" customFormat="1" ht="19" thickBot="1">
      <c r="A12" s="104"/>
      <c r="B12" s="114" t="s">
        <v>3</v>
      </c>
      <c r="C12" s="115" t="s">
        <v>1</v>
      </c>
      <c r="D12" s="114" t="s">
        <v>48</v>
      </c>
      <c r="E12" s="116">
        <f>IFERROR(DATEVALUE(CONCATENATE(1,D8,D7)),"")</f>
        <v>44774</v>
      </c>
      <c r="F12" s="116">
        <f>IFERROR(E12+1,"")</f>
        <v>44775</v>
      </c>
      <c r="G12" s="116">
        <f t="shared" ref="G12:AI12" si="0">IFERROR(F12+1,"")</f>
        <v>44776</v>
      </c>
      <c r="H12" s="116">
        <f t="shared" si="0"/>
        <v>44777</v>
      </c>
      <c r="I12" s="116">
        <f t="shared" si="0"/>
        <v>44778</v>
      </c>
      <c r="J12" s="116">
        <f t="shared" si="0"/>
        <v>44779</v>
      </c>
      <c r="K12" s="116">
        <f t="shared" si="0"/>
        <v>44780</v>
      </c>
      <c r="L12" s="116">
        <f t="shared" si="0"/>
        <v>44781</v>
      </c>
      <c r="M12" s="116">
        <f t="shared" si="0"/>
        <v>44782</v>
      </c>
      <c r="N12" s="116">
        <f t="shared" si="0"/>
        <v>44783</v>
      </c>
      <c r="O12" s="116">
        <f t="shared" si="0"/>
        <v>44784</v>
      </c>
      <c r="P12" s="116">
        <f t="shared" si="0"/>
        <v>44785</v>
      </c>
      <c r="Q12" s="116">
        <f t="shared" si="0"/>
        <v>44786</v>
      </c>
      <c r="R12" s="116">
        <f t="shared" si="0"/>
        <v>44787</v>
      </c>
      <c r="S12" s="116">
        <f t="shared" si="0"/>
        <v>44788</v>
      </c>
      <c r="T12" s="116">
        <f t="shared" si="0"/>
        <v>44789</v>
      </c>
      <c r="U12" s="116">
        <f t="shared" si="0"/>
        <v>44790</v>
      </c>
      <c r="V12" s="116">
        <f t="shared" si="0"/>
        <v>44791</v>
      </c>
      <c r="W12" s="116">
        <f t="shared" si="0"/>
        <v>44792</v>
      </c>
      <c r="X12" s="116">
        <f t="shared" si="0"/>
        <v>44793</v>
      </c>
      <c r="Y12" s="116">
        <f t="shared" si="0"/>
        <v>44794</v>
      </c>
      <c r="Z12" s="116">
        <f t="shared" si="0"/>
        <v>44795</v>
      </c>
      <c r="AA12" s="116">
        <f t="shared" si="0"/>
        <v>44796</v>
      </c>
      <c r="AB12" s="116">
        <f t="shared" si="0"/>
        <v>44797</v>
      </c>
      <c r="AC12" s="116">
        <f t="shared" si="0"/>
        <v>44798</v>
      </c>
      <c r="AD12" s="116">
        <f t="shared" si="0"/>
        <v>44799</v>
      </c>
      <c r="AE12" s="116">
        <f t="shared" si="0"/>
        <v>44800</v>
      </c>
      <c r="AF12" s="116">
        <f t="shared" si="0"/>
        <v>44801</v>
      </c>
      <c r="AG12" s="116">
        <f t="shared" si="0"/>
        <v>44802</v>
      </c>
      <c r="AH12" s="116">
        <f t="shared" si="0"/>
        <v>44803</v>
      </c>
      <c r="AI12" s="117">
        <f t="shared" si="0"/>
        <v>44804</v>
      </c>
      <c r="AJ12" s="118"/>
      <c r="BJ12" s="108" t="s">
        <v>62</v>
      </c>
      <c r="BK12" s="109">
        <v>2032</v>
      </c>
    </row>
    <row r="13" spans="1:63">
      <c r="B13" s="119" t="s">
        <v>28</v>
      </c>
      <c r="C13" s="120" t="str">
        <f>Lohnrechner!C13</f>
        <v>Tyson Correa</v>
      </c>
      <c r="D13" s="121">
        <f t="shared" ref="D13:D32" si="1">SUM(E13:AI13)</f>
        <v>40</v>
      </c>
      <c r="E13" s="94">
        <v>8</v>
      </c>
      <c r="F13" s="94">
        <v>8</v>
      </c>
      <c r="G13" s="94">
        <v>8</v>
      </c>
      <c r="H13" s="94">
        <v>8</v>
      </c>
      <c r="I13" s="94">
        <v>8</v>
      </c>
      <c r="J13" s="94"/>
      <c r="K13" s="94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BJ13" s="88" t="s">
        <v>63</v>
      </c>
      <c r="BK13" s="89">
        <v>2033</v>
      </c>
    </row>
    <row r="14" spans="1:63">
      <c r="B14" s="119" t="s">
        <v>29</v>
      </c>
      <c r="C14" s="120" t="str">
        <f>Lohnrechner!C14</f>
        <v>Agata Dyer</v>
      </c>
      <c r="D14" s="121">
        <f t="shared" si="1"/>
        <v>25</v>
      </c>
      <c r="E14" s="94">
        <v>5</v>
      </c>
      <c r="F14" s="94">
        <v>5</v>
      </c>
      <c r="G14" s="94">
        <v>5</v>
      </c>
      <c r="H14" s="94">
        <v>5</v>
      </c>
      <c r="I14" s="94">
        <v>5</v>
      </c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</row>
    <row r="15" spans="1:63">
      <c r="B15" s="119" t="s">
        <v>30</v>
      </c>
      <c r="C15" s="120" t="str">
        <f>Lohnrechner!C15</f>
        <v>Khadijah Mccray</v>
      </c>
      <c r="D15" s="121">
        <f t="shared" si="1"/>
        <v>30</v>
      </c>
      <c r="E15" s="94">
        <v>6</v>
      </c>
      <c r="F15" s="94">
        <v>6</v>
      </c>
      <c r="G15" s="94">
        <v>6</v>
      </c>
      <c r="H15" s="94">
        <v>6</v>
      </c>
      <c r="I15" s="94">
        <v>6</v>
      </c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</row>
    <row r="16" spans="1:63">
      <c r="B16" s="119" t="s">
        <v>31</v>
      </c>
      <c r="C16" s="120" t="str">
        <f>Lohnrechner!C16</f>
        <v>Bertram Ball</v>
      </c>
      <c r="D16" s="121">
        <f t="shared" si="1"/>
        <v>15</v>
      </c>
      <c r="E16" s="94">
        <v>3</v>
      </c>
      <c r="F16" s="94">
        <v>3</v>
      </c>
      <c r="G16" s="94">
        <v>3</v>
      </c>
      <c r="H16" s="94">
        <v>3</v>
      </c>
      <c r="I16" s="94">
        <v>3</v>
      </c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</row>
    <row r="17" spans="2:35">
      <c r="B17" s="119" t="s">
        <v>32</v>
      </c>
      <c r="C17" s="120" t="str">
        <f>Lohnrechner!C17</f>
        <v>Connah Stokes</v>
      </c>
      <c r="D17" s="121">
        <f t="shared" si="1"/>
        <v>25</v>
      </c>
      <c r="E17" s="94">
        <v>5</v>
      </c>
      <c r="F17" s="94">
        <v>5</v>
      </c>
      <c r="G17" s="94">
        <v>5</v>
      </c>
      <c r="H17" s="94">
        <v>5</v>
      </c>
      <c r="I17" s="94">
        <v>5</v>
      </c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2:35">
      <c r="B18" s="119" t="s">
        <v>33</v>
      </c>
      <c r="C18" s="120" t="str">
        <f>Lohnrechner!C18</f>
        <v>Saxon Peters</v>
      </c>
      <c r="D18" s="121">
        <f t="shared" si="1"/>
        <v>35</v>
      </c>
      <c r="E18" s="94">
        <v>7</v>
      </c>
      <c r="F18" s="94">
        <v>7</v>
      </c>
      <c r="G18" s="94">
        <v>7</v>
      </c>
      <c r="H18" s="94">
        <v>7</v>
      </c>
      <c r="I18" s="94">
        <v>7</v>
      </c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</row>
    <row r="19" spans="2:35">
      <c r="B19" s="119" t="s">
        <v>34</v>
      </c>
      <c r="C19" s="120" t="str">
        <f>Lohnrechner!C19</f>
        <v>Elsa Burks</v>
      </c>
      <c r="D19" s="121">
        <f t="shared" si="1"/>
        <v>45</v>
      </c>
      <c r="E19" s="94">
        <v>9</v>
      </c>
      <c r="F19" s="94">
        <v>9</v>
      </c>
      <c r="G19" s="94">
        <v>9</v>
      </c>
      <c r="H19" s="94">
        <v>9</v>
      </c>
      <c r="I19" s="94">
        <v>9</v>
      </c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2:35">
      <c r="B20" s="119" t="s">
        <v>35</v>
      </c>
      <c r="C20" s="120" t="str">
        <f>Lohnrechner!C20</f>
        <v>Carolina Ryder</v>
      </c>
      <c r="D20" s="121">
        <f t="shared" si="1"/>
        <v>20</v>
      </c>
      <c r="E20" s="94">
        <v>4</v>
      </c>
      <c r="F20" s="94">
        <v>4</v>
      </c>
      <c r="G20" s="94">
        <v>4</v>
      </c>
      <c r="H20" s="94">
        <v>4</v>
      </c>
      <c r="I20" s="94">
        <v>4</v>
      </c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</row>
    <row r="21" spans="2:35">
      <c r="B21" s="119" t="s">
        <v>36</v>
      </c>
      <c r="C21" s="120" t="str">
        <f>Lohnrechner!C21</f>
        <v>Bryony Franks</v>
      </c>
      <c r="D21" s="121">
        <f t="shared" si="1"/>
        <v>10</v>
      </c>
      <c r="E21" s="94">
        <v>2</v>
      </c>
      <c r="F21" s="94">
        <v>2</v>
      </c>
      <c r="G21" s="94">
        <v>2</v>
      </c>
      <c r="H21" s="94">
        <v>2</v>
      </c>
      <c r="I21" s="94">
        <v>2</v>
      </c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>
      <c r="B22" s="119" t="s">
        <v>37</v>
      </c>
      <c r="C22" s="120" t="str">
        <f>Lohnrechner!C22</f>
        <v>Carlo Coleman</v>
      </c>
      <c r="D22" s="121">
        <f t="shared" si="1"/>
        <v>30</v>
      </c>
      <c r="E22" s="94">
        <v>6</v>
      </c>
      <c r="F22" s="94">
        <v>6</v>
      </c>
      <c r="G22" s="94">
        <v>6</v>
      </c>
      <c r="H22" s="94">
        <v>6</v>
      </c>
      <c r="I22" s="94">
        <v>6</v>
      </c>
      <c r="J22" s="94"/>
      <c r="K22" s="94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35">
      <c r="B23" s="119" t="s">
        <v>38</v>
      </c>
      <c r="C23" s="120" t="str">
        <f>Lohnrechner!C23</f>
        <v>Anish Markham</v>
      </c>
      <c r="D23" s="121">
        <f t="shared" si="1"/>
        <v>40</v>
      </c>
      <c r="E23" s="94">
        <v>8</v>
      </c>
      <c r="F23" s="94">
        <v>8</v>
      </c>
      <c r="G23" s="94">
        <v>8</v>
      </c>
      <c r="H23" s="94">
        <v>8</v>
      </c>
      <c r="I23" s="94">
        <v>8</v>
      </c>
      <c r="J23" s="94"/>
      <c r="K23" s="94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</row>
    <row r="24" spans="2:35">
      <c r="B24" s="119" t="s">
        <v>39</v>
      </c>
      <c r="C24" s="120" t="str">
        <f>Lohnrechner!C24</f>
        <v>Priya Cano</v>
      </c>
      <c r="D24" s="121">
        <f t="shared" si="1"/>
        <v>15</v>
      </c>
      <c r="E24" s="94">
        <v>3</v>
      </c>
      <c r="F24" s="94">
        <v>3</v>
      </c>
      <c r="G24" s="94">
        <v>3</v>
      </c>
      <c r="H24" s="94">
        <v>3</v>
      </c>
      <c r="I24" s="94">
        <v>3</v>
      </c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2:35">
      <c r="B25" s="119" t="s">
        <v>40</v>
      </c>
      <c r="C25" s="120" t="str">
        <f>Lohnrechner!C25</f>
        <v>Mohamad Ferreira</v>
      </c>
      <c r="D25" s="121">
        <f t="shared" si="1"/>
        <v>30</v>
      </c>
      <c r="E25" s="94">
        <v>6</v>
      </c>
      <c r="F25" s="94">
        <v>6</v>
      </c>
      <c r="G25" s="94">
        <v>6</v>
      </c>
      <c r="H25" s="94">
        <v>6</v>
      </c>
      <c r="I25" s="94">
        <v>6</v>
      </c>
      <c r="J25" s="94"/>
      <c r="K25" s="94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5">
      <c r="B26" s="119" t="s">
        <v>41</v>
      </c>
      <c r="C26" s="120" t="str">
        <f>Lohnrechner!C26</f>
        <v>Jarrod Meyers</v>
      </c>
      <c r="D26" s="121">
        <f t="shared" si="1"/>
        <v>35</v>
      </c>
      <c r="E26" s="94">
        <v>7</v>
      </c>
      <c r="F26" s="94">
        <v>7</v>
      </c>
      <c r="G26" s="94">
        <v>7</v>
      </c>
      <c r="H26" s="94">
        <v>7</v>
      </c>
      <c r="I26" s="94">
        <v>7</v>
      </c>
      <c r="J26" s="94"/>
      <c r="K26" s="94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35">
      <c r="B27" s="119" t="s">
        <v>42</v>
      </c>
      <c r="C27" s="120" t="str">
        <f>Lohnrechner!C27</f>
        <v>Kaila Daniels</v>
      </c>
      <c r="D27" s="121">
        <f t="shared" si="1"/>
        <v>30</v>
      </c>
      <c r="E27" s="94">
        <v>6</v>
      </c>
      <c r="F27" s="94">
        <v>6</v>
      </c>
      <c r="G27" s="94">
        <v>6</v>
      </c>
      <c r="H27" s="94">
        <v>6</v>
      </c>
      <c r="I27" s="94">
        <v>6</v>
      </c>
      <c r="J27" s="94"/>
      <c r="K27" s="94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2:35">
      <c r="B28" s="119" t="s">
        <v>43</v>
      </c>
      <c r="C28" s="120" t="str">
        <f>Lohnrechner!C28</f>
        <v>Graham Ortega</v>
      </c>
      <c r="D28" s="121">
        <f t="shared" si="1"/>
        <v>35</v>
      </c>
      <c r="E28" s="94">
        <v>7</v>
      </c>
      <c r="F28" s="94">
        <v>7</v>
      </c>
      <c r="G28" s="94">
        <v>7</v>
      </c>
      <c r="H28" s="94">
        <v>7</v>
      </c>
      <c r="I28" s="94">
        <v>7</v>
      </c>
      <c r="J28" s="94"/>
      <c r="K28" s="94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2:35">
      <c r="B29" s="119" t="s">
        <v>44</v>
      </c>
      <c r="C29" s="120" t="str">
        <f>Lohnrechner!C29</f>
        <v>Aden Browning</v>
      </c>
      <c r="D29" s="121">
        <f t="shared" si="1"/>
        <v>40</v>
      </c>
      <c r="E29" s="94">
        <v>8</v>
      </c>
      <c r="F29" s="94">
        <v>8</v>
      </c>
      <c r="G29" s="94">
        <v>8</v>
      </c>
      <c r="H29" s="94">
        <v>8</v>
      </c>
      <c r="I29" s="94">
        <v>8</v>
      </c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2:35">
      <c r="B30" s="119" t="s">
        <v>45</v>
      </c>
      <c r="C30" s="120" t="str">
        <f>Lohnrechner!C30</f>
        <v>Ayoub Christie</v>
      </c>
      <c r="D30" s="121">
        <f t="shared" si="1"/>
        <v>40</v>
      </c>
      <c r="E30" s="94">
        <v>8</v>
      </c>
      <c r="F30" s="94">
        <v>8</v>
      </c>
      <c r="G30" s="94">
        <v>8</v>
      </c>
      <c r="H30" s="94">
        <v>8</v>
      </c>
      <c r="I30" s="94">
        <v>8</v>
      </c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6"/>
    </row>
    <row r="31" spans="2:35">
      <c r="B31" s="119" t="s">
        <v>46</v>
      </c>
      <c r="C31" s="120" t="str">
        <f>Lohnrechner!C31</f>
        <v>Lilly-Mae Valenzuela</v>
      </c>
      <c r="D31" s="121">
        <f t="shared" si="1"/>
        <v>45</v>
      </c>
      <c r="E31" s="94">
        <v>9</v>
      </c>
      <c r="F31" s="94">
        <v>9</v>
      </c>
      <c r="G31" s="94">
        <v>9</v>
      </c>
      <c r="H31" s="94">
        <v>9</v>
      </c>
      <c r="I31" s="94">
        <v>9</v>
      </c>
      <c r="J31" s="94"/>
      <c r="K31" s="94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35" ht="19" thickBot="1">
      <c r="B32" s="119" t="s">
        <v>47</v>
      </c>
      <c r="C32" s="120" t="str">
        <f>Lohnrechner!C32</f>
        <v>Roy Zhang</v>
      </c>
      <c r="D32" s="122">
        <f t="shared" si="1"/>
        <v>30</v>
      </c>
      <c r="E32" s="94">
        <v>6</v>
      </c>
      <c r="F32" s="94">
        <v>6</v>
      </c>
      <c r="G32" s="94">
        <v>6</v>
      </c>
      <c r="H32" s="94">
        <v>6</v>
      </c>
      <c r="I32" s="94">
        <v>6</v>
      </c>
      <c r="J32" s="94"/>
      <c r="K32" s="94"/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7"/>
    </row>
    <row r="33" spans="1:35" s="100" customFormat="1">
      <c r="A33" s="123"/>
      <c r="B33" s="124"/>
      <c r="C33" s="124"/>
      <c r="D33" s="124"/>
      <c r="E33" s="98"/>
      <c r="F33" s="98"/>
      <c r="G33" s="98"/>
      <c r="H33" s="98"/>
      <c r="I33" s="98"/>
      <c r="J33" s="98"/>
      <c r="K33" s="98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>
      <c r="B34" s="111"/>
      <c r="D34" s="111"/>
      <c r="E34" s="90"/>
      <c r="F34" s="90"/>
      <c r="G34" s="90"/>
      <c r="H34" s="90"/>
      <c r="I34" s="90"/>
      <c r="J34" s="90"/>
      <c r="K34" s="90"/>
      <c r="L34" s="90"/>
      <c r="AH34" s="101" t="str">
        <f>HYPERLINK("https://www.papershift.com/","Powered by © Papershift.com")</f>
        <v>Powered by © Papershift.com</v>
      </c>
      <c r="AI34" s="101"/>
    </row>
    <row r="35" spans="1:35">
      <c r="B35" s="111"/>
      <c r="D35" s="111"/>
      <c r="E35" s="90"/>
      <c r="F35" s="90"/>
      <c r="G35" s="90"/>
      <c r="H35" s="90"/>
      <c r="I35" s="90"/>
      <c r="J35" s="90"/>
      <c r="K35" s="90"/>
      <c r="L35" s="90"/>
    </row>
    <row r="36" spans="1:35">
      <c r="B36" s="111"/>
      <c r="D36" s="111"/>
      <c r="E36" s="90"/>
      <c r="F36" s="90"/>
      <c r="G36" s="90"/>
      <c r="H36" s="90"/>
      <c r="I36" s="90"/>
      <c r="J36" s="90"/>
      <c r="K36" s="90"/>
      <c r="L36" s="90"/>
    </row>
    <row r="37" spans="1:35">
      <c r="B37" s="111"/>
      <c r="D37" s="111"/>
      <c r="E37" s="90"/>
      <c r="F37" s="90"/>
      <c r="G37" s="90"/>
      <c r="H37" s="90"/>
      <c r="I37" s="90"/>
      <c r="J37" s="90"/>
      <c r="K37" s="90"/>
      <c r="L37" s="90"/>
    </row>
    <row r="38" spans="1:35">
      <c r="B38" s="111"/>
      <c r="D38" s="111"/>
      <c r="E38" s="90"/>
      <c r="F38" s="90"/>
      <c r="G38" s="90"/>
      <c r="H38" s="90"/>
      <c r="I38" s="90"/>
      <c r="J38" s="90"/>
      <c r="K38" s="90"/>
      <c r="L38" s="90"/>
    </row>
    <row r="39" spans="1:35">
      <c r="B39" s="111"/>
      <c r="D39" s="111"/>
      <c r="E39" s="90"/>
      <c r="F39" s="90"/>
      <c r="G39" s="90"/>
      <c r="H39" s="90"/>
      <c r="I39" s="90"/>
      <c r="J39" s="90"/>
      <c r="K39" s="90"/>
      <c r="L39" s="90"/>
    </row>
    <row r="40" spans="1:35">
      <c r="B40" s="111"/>
      <c r="D40" s="111"/>
      <c r="E40" s="90"/>
      <c r="F40" s="90"/>
      <c r="G40" s="90"/>
      <c r="H40" s="90"/>
      <c r="I40" s="90"/>
      <c r="J40" s="90"/>
      <c r="K40" s="90"/>
      <c r="L40" s="90"/>
    </row>
    <row r="41" spans="1:35">
      <c r="B41" s="111"/>
      <c r="D41" s="111"/>
      <c r="E41" s="90"/>
      <c r="F41" s="90"/>
      <c r="G41" s="90"/>
      <c r="H41" s="90"/>
      <c r="I41" s="90"/>
      <c r="J41" s="90"/>
      <c r="K41" s="90"/>
      <c r="L41" s="90"/>
    </row>
    <row r="42" spans="1:35">
      <c r="B42" s="111"/>
      <c r="D42" s="111"/>
      <c r="E42" s="90"/>
      <c r="F42" s="90"/>
      <c r="G42" s="90"/>
      <c r="H42" s="90"/>
      <c r="I42" s="90"/>
      <c r="J42" s="90"/>
      <c r="K42" s="90"/>
      <c r="L42" s="90"/>
    </row>
    <row r="43" spans="1:35">
      <c r="B43" s="111"/>
      <c r="D43" s="111"/>
      <c r="E43" s="90"/>
      <c r="F43" s="90"/>
      <c r="G43" s="90"/>
      <c r="H43" s="90"/>
      <c r="I43" s="90"/>
      <c r="J43" s="90"/>
      <c r="K43" s="90"/>
      <c r="L43" s="90"/>
    </row>
    <row r="44" spans="1:35">
      <c r="B44" s="111"/>
      <c r="D44" s="111"/>
      <c r="E44" s="90"/>
      <c r="F44" s="90"/>
      <c r="G44" s="90"/>
      <c r="H44" s="90"/>
      <c r="I44" s="90"/>
      <c r="J44" s="90"/>
      <c r="K44" s="90"/>
      <c r="L44" s="90"/>
    </row>
    <row r="45" spans="1:35">
      <c r="B45" s="111"/>
      <c r="D45" s="111"/>
      <c r="E45" s="90"/>
      <c r="F45" s="90"/>
      <c r="G45" s="90"/>
      <c r="H45" s="90"/>
      <c r="I45" s="90"/>
      <c r="J45" s="90"/>
      <c r="K45" s="90"/>
      <c r="L45" s="90"/>
    </row>
    <row r="46" spans="1:35">
      <c r="B46" s="111"/>
      <c r="D46" s="111"/>
      <c r="E46" s="90"/>
      <c r="F46" s="90"/>
      <c r="G46" s="90"/>
      <c r="H46" s="90"/>
      <c r="I46" s="90"/>
      <c r="J46" s="90"/>
      <c r="K46" s="90"/>
      <c r="L46" s="90"/>
    </row>
    <row r="47" spans="1:35">
      <c r="B47" s="111"/>
      <c r="D47" s="111"/>
      <c r="E47" s="90"/>
      <c r="F47" s="90"/>
      <c r="G47" s="90"/>
      <c r="H47" s="90"/>
      <c r="I47" s="90"/>
      <c r="J47" s="90"/>
      <c r="K47" s="90"/>
      <c r="L47" s="90"/>
    </row>
    <row r="48" spans="1:35">
      <c r="B48" s="111"/>
      <c r="D48" s="111"/>
      <c r="E48" s="90"/>
      <c r="F48" s="90"/>
      <c r="G48" s="90"/>
      <c r="H48" s="90"/>
      <c r="I48" s="90"/>
      <c r="J48" s="90"/>
      <c r="K48" s="90"/>
      <c r="L48" s="90"/>
    </row>
    <row r="49" spans="1:12">
      <c r="B49" s="111"/>
      <c r="D49" s="111"/>
      <c r="E49" s="90"/>
      <c r="F49" s="90"/>
      <c r="G49" s="90"/>
      <c r="H49" s="90"/>
      <c r="I49" s="90"/>
      <c r="J49" s="90"/>
      <c r="K49" s="90"/>
      <c r="L49" s="90"/>
    </row>
    <row r="50" spans="1:12">
      <c r="B50" s="111"/>
      <c r="D50" s="111"/>
      <c r="E50" s="90"/>
      <c r="F50" s="90"/>
      <c r="G50" s="90"/>
      <c r="H50" s="90"/>
      <c r="I50" s="90"/>
      <c r="J50" s="90"/>
      <c r="K50" s="90"/>
      <c r="L50" s="90"/>
    </row>
    <row r="51" spans="1:12">
      <c r="B51" s="125"/>
      <c r="C51" s="126"/>
      <c r="D51" s="125"/>
      <c r="E51" s="102"/>
      <c r="F51" s="102"/>
      <c r="G51" s="102"/>
      <c r="H51" s="102"/>
    </row>
    <row r="52" spans="1:12" s="103" customFormat="1">
      <c r="A52" s="127"/>
      <c r="B52" s="128"/>
      <c r="C52" s="129"/>
      <c r="D52" s="128"/>
    </row>
  </sheetData>
  <sheetProtection algorithmName="SHA-512" hashValue="eJgMc8TT+VVf9Av1TVzcaqBmktB4fD2iBprig4JNQgfOwg974lzSCQgiR4Pqyh9ufzKQZi8ulwm/XkDjlRmxPA==" saltValue="m+9tjG6Nc0MAwke65sdZ2Q==" spinCount="100000" sheet="1" objects="1" scenarios="1" formatCells="0" formatColumns="0" formatRows="0" insertColumns="0" insertRows="0" insertHyperlinks="0" deleteColumns="0" deleteRows="0" selectLockedCells="1" sort="0" autoFilter="0"/>
  <mergeCells count="2">
    <mergeCell ref="B2:AI4"/>
    <mergeCell ref="AH34:AI34"/>
  </mergeCells>
  <conditionalFormatting sqref="E12:AI32">
    <cfRule type="expression" dxfId="4" priority="1">
      <formula>WEEKDAY(E$12,2)&gt;=6</formula>
    </cfRule>
  </conditionalFormatting>
  <dataValidations count="2">
    <dataValidation type="list" allowBlank="1" showInputMessage="1" showErrorMessage="1" sqref="D7" xr:uid="{26B4EC9D-A1D3-FA44-84ED-B8CE746F3410}">
      <formula1>$BK$2:$BK$13</formula1>
    </dataValidation>
    <dataValidation type="list" allowBlank="1" showInputMessage="1" showErrorMessage="1" sqref="D8" xr:uid="{4E606EC6-6F54-D84A-9044-D6CD6C4934D9}">
      <formula1>$BJ$2:$BJ$13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Lohnrechner</vt:lpstr>
      <vt:lpstr>Zeiterfassung Januar</vt:lpstr>
      <vt:lpstr>Zeiterfassung Februar</vt:lpstr>
      <vt:lpstr>Zeiterfassung März</vt:lpstr>
      <vt:lpstr>Zeiterfassung April</vt:lpstr>
      <vt:lpstr>Zeiterfassung Mai</vt:lpstr>
      <vt:lpstr>Zeiterfassung Juni</vt:lpstr>
      <vt:lpstr>Zeiterfassung Juli</vt:lpstr>
      <vt:lpstr>Zeiterfassung August</vt:lpstr>
      <vt:lpstr>Zeiterfassung September</vt:lpstr>
      <vt:lpstr>Zeiterfassung Oktober</vt:lpstr>
      <vt:lpstr>Zeiterfassung November</vt:lpstr>
      <vt:lpstr>Zeiterfassung Dezember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2022-07-07T09:07:44Z</dcterms:created>
  <dcterms:modified xsi:type="dcterms:W3CDTF">2022-08-16T13:24:55Z</dcterms:modified>
  <cp:category/>
  <cp:contentStatus/>
</cp:coreProperties>
</file>